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Override PartName="/xl/pivotTables/pivotTable1.xml" ContentType="application/vnd.openxmlformats-officedocument.spreadsheetml.pivotTable+xml"/>
  <Override PartName="/xl/pivotTables/pivotTable2.xml" ContentType="application/vnd.openxmlformats-officedocument.spreadsheetml.pivot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codeName="{51196F13-6AD0-C1B8-E2B4-A1F9AE17003E}"/>
  <workbookPr codeName="ThisWorkbook" hidePivotFieldList="1" defaultThemeVersion="124226"/>
  <bookViews>
    <workbookView xWindow="1845" yWindow="465" windowWidth="20460" windowHeight="11760" tabRatio="630" activeTab="5"/>
  </bookViews>
  <sheets>
    <sheet name="Student Entry" sheetId="7" r:id="rId1"/>
    <sheet name="Fig 1 Ballet Leg" sheetId="1" r:id="rId2"/>
    <sheet name="Fig 2 Kip" sheetId="2" r:id="rId3"/>
    <sheet name="Fig 3 Heron" sheetId="4" r:id="rId4"/>
    <sheet name="Fig 4 Walkover" sheetId="3" r:id="rId5"/>
    <sheet name="Totals" sheetId="5" r:id="rId6"/>
    <sheet name="Draw" sheetId="6" state="hidden" r:id="rId7"/>
    <sheet name="Schools" sheetId="8" state="hidden" r:id="rId8"/>
    <sheet name="Official Draw" sheetId="10" r:id="rId9"/>
    <sheet name="Meet Results" sheetId="9" r:id="rId10"/>
  </sheets>
  <definedNames>
    <definedName name="_xlnm.Print_Area" localSheetId="1">'Fig 1 Ballet Leg'!$A$1:$I$114</definedName>
    <definedName name="_xlnm.Print_Area" localSheetId="8">'Official Draw'!$A$1:$E$30</definedName>
    <definedName name="_xlnm.Print_Area" localSheetId="5">Totals!$A$1:$J$121</definedName>
    <definedName name="_xlnm.Print_Titles" localSheetId="5">Totals!$1:$1</definedName>
    <definedName name="Schools">Schools!$A$2:$A$15</definedName>
  </definedNames>
  <calcPr calcId="124519"/>
  <pivotCaches>
    <pivotCache cacheId="4" r:id="rId11"/>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4" i="5"/>
  <c r="J24" s="1"/>
  <c r="A21"/>
  <c r="J21" s="1"/>
  <c r="A15"/>
  <c r="J15" s="1"/>
  <c r="A20"/>
  <c r="J20" s="1"/>
  <c r="A2"/>
  <c r="J2" s="1"/>
  <c r="A25"/>
  <c r="J25" s="1"/>
  <c r="A17"/>
  <c r="J17" s="1"/>
  <c r="A23"/>
  <c r="J23" s="1"/>
  <c r="A5"/>
  <c r="J5" s="1"/>
  <c r="A10"/>
  <c r="J10" s="1"/>
  <c r="A11"/>
  <c r="J11" s="1"/>
  <c r="A4"/>
  <c r="J4" s="1"/>
  <c r="A18"/>
  <c r="J18" s="1"/>
  <c r="A8"/>
  <c r="J8" s="1"/>
  <c r="A9"/>
  <c r="J9" s="1"/>
  <c r="A26"/>
  <c r="J26" s="1"/>
  <c r="A29"/>
  <c r="A14"/>
  <c r="J14" s="1"/>
  <c r="A7"/>
  <c r="J7" s="1"/>
  <c r="A22"/>
  <c r="J22" s="1"/>
  <c r="A16"/>
  <c r="J16" s="1"/>
  <c r="A12"/>
  <c r="J12" s="1"/>
  <c r="A6"/>
  <c r="J6" s="1"/>
  <c r="A13"/>
  <c r="J13" s="1"/>
  <c r="A27"/>
  <c r="J27" s="1"/>
  <c r="A19"/>
  <c r="J19" s="1"/>
  <c r="A30"/>
  <c r="E30" s="1"/>
  <c r="A31"/>
  <c r="E31" s="1"/>
  <c r="A32"/>
  <c r="E32" s="1"/>
  <c r="A33"/>
  <c r="E33" s="1"/>
  <c r="A34"/>
  <c r="E34" s="1"/>
  <c r="A35"/>
  <c r="E35" s="1"/>
  <c r="A36"/>
  <c r="E36" s="1"/>
  <c r="A37"/>
  <c r="E37" s="1"/>
  <c r="A38"/>
  <c r="E38" s="1"/>
  <c r="A39"/>
  <c r="E39" s="1"/>
  <c r="A40"/>
  <c r="E40" s="1"/>
  <c r="A41"/>
  <c r="E41" s="1"/>
  <c r="A42"/>
  <c r="E42" s="1"/>
  <c r="A43"/>
  <c r="E43" s="1"/>
  <c r="A44"/>
  <c r="E44" s="1"/>
  <c r="A45"/>
  <c r="E45" s="1"/>
  <c r="A46"/>
  <c r="E46" s="1"/>
  <c r="A47"/>
  <c r="E47" s="1"/>
  <c r="A48"/>
  <c r="E48" s="1"/>
  <c r="A49"/>
  <c r="E49" s="1"/>
  <c r="A50"/>
  <c r="E50" s="1"/>
  <c r="A51"/>
  <c r="E51" s="1"/>
  <c r="A52"/>
  <c r="E52" s="1"/>
  <c r="A53"/>
  <c r="E53" s="1"/>
  <c r="A54"/>
  <c r="E54" s="1"/>
  <c r="A55"/>
  <c r="E55" s="1"/>
  <c r="A56"/>
  <c r="E56" s="1"/>
  <c r="A57"/>
  <c r="E57" s="1"/>
  <c r="A58"/>
  <c r="E58" s="1"/>
  <c r="A59"/>
  <c r="E59" s="1"/>
  <c r="A60"/>
  <c r="E60" s="1"/>
  <c r="A61"/>
  <c r="E61" s="1"/>
  <c r="A62"/>
  <c r="E62" s="1"/>
  <c r="A63"/>
  <c r="E63" s="1"/>
  <c r="A64"/>
  <c r="E64" s="1"/>
  <c r="A65"/>
  <c r="E65" s="1"/>
  <c r="A66"/>
  <c r="E66" s="1"/>
  <c r="A67"/>
  <c r="E67" s="1"/>
  <c r="A68"/>
  <c r="E68" s="1"/>
  <c r="A69"/>
  <c r="E69" s="1"/>
  <c r="A70"/>
  <c r="E70" s="1"/>
  <c r="A71"/>
  <c r="E71" s="1"/>
  <c r="A72"/>
  <c r="E72" s="1"/>
  <c r="A73"/>
  <c r="E73" s="1"/>
  <c r="A74"/>
  <c r="E74" s="1"/>
  <c r="A75"/>
  <c r="E75" s="1"/>
  <c r="A76"/>
  <c r="E76" s="1"/>
  <c r="A77"/>
  <c r="E77" s="1"/>
  <c r="A78"/>
  <c r="E78" s="1"/>
  <c r="A79"/>
  <c r="E79" s="1"/>
  <c r="A80"/>
  <c r="E80" s="1"/>
  <c r="A81"/>
  <c r="E81" s="1"/>
  <c r="A82"/>
  <c r="E82" s="1"/>
  <c r="A83"/>
  <c r="E83" s="1"/>
  <c r="A84"/>
  <c r="E84" s="1"/>
  <c r="A85"/>
  <c r="E85" s="1"/>
  <c r="A86"/>
  <c r="E86" s="1"/>
  <c r="A87"/>
  <c r="E87" s="1"/>
  <c r="A88"/>
  <c r="E88" s="1"/>
  <c r="A89"/>
  <c r="E89" s="1"/>
  <c r="A90"/>
  <c r="E90" s="1"/>
  <c r="A91"/>
  <c r="E91" s="1"/>
  <c r="A92"/>
  <c r="E92" s="1"/>
  <c r="A93"/>
  <c r="E93" s="1"/>
  <c r="A94"/>
  <c r="E94" s="1"/>
  <c r="A95"/>
  <c r="E95" s="1"/>
  <c r="A96"/>
  <c r="E96" s="1"/>
  <c r="A97"/>
  <c r="E97" s="1"/>
  <c r="A98"/>
  <c r="E98" s="1"/>
  <c r="A99"/>
  <c r="E99" s="1"/>
  <c r="A100"/>
  <c r="E100" s="1"/>
  <c r="A101"/>
  <c r="E101" s="1"/>
  <c r="A102"/>
  <c r="E102" s="1"/>
  <c r="A103"/>
  <c r="E103" s="1"/>
  <c r="A104"/>
  <c r="E104" s="1"/>
  <c r="A105"/>
  <c r="E105" s="1"/>
  <c r="A106"/>
  <c r="E106" s="1"/>
  <c r="A107"/>
  <c r="E107" s="1"/>
  <c r="A108"/>
  <c r="E108" s="1"/>
  <c r="A109"/>
  <c r="E109" s="1"/>
  <c r="A110"/>
  <c r="E110" s="1"/>
  <c r="A111"/>
  <c r="E111" s="1"/>
  <c r="A112"/>
  <c r="E112" s="1"/>
  <c r="A113"/>
  <c r="E113" s="1"/>
  <c r="A114"/>
  <c r="E114" s="1"/>
  <c r="A115"/>
  <c r="E115" s="1"/>
  <c r="A116"/>
  <c r="E116" s="1"/>
  <c r="A117"/>
  <c r="E117" s="1"/>
  <c r="A118"/>
  <c r="E118" s="1"/>
  <c r="A119"/>
  <c r="E119" s="1"/>
  <c r="A120"/>
  <c r="E120" s="1"/>
  <c r="A121"/>
  <c r="E121" s="1"/>
  <c r="A122"/>
  <c r="E122" s="1"/>
  <c r="A123"/>
  <c r="E123" s="1"/>
  <c r="A124"/>
  <c r="E124" s="1"/>
  <c r="A125"/>
  <c r="E125" s="1"/>
  <c r="A126"/>
  <c r="E126" s="1"/>
  <c r="A127"/>
  <c r="E127" s="1"/>
  <c r="A128"/>
  <c r="E128" s="1"/>
  <c r="A129"/>
  <c r="E129" s="1"/>
  <c r="A130"/>
  <c r="E130" s="1"/>
  <c r="A131"/>
  <c r="E131" s="1"/>
  <c r="A132"/>
  <c r="E132" s="1"/>
  <c r="A133"/>
  <c r="E133" s="1"/>
  <c r="A134"/>
  <c r="E134" s="1"/>
  <c r="A135"/>
  <c r="E135" s="1"/>
  <c r="A136"/>
  <c r="E136" s="1"/>
  <c r="A137"/>
  <c r="E137" s="1"/>
  <c r="A138"/>
  <c r="E138" s="1"/>
  <c r="A139"/>
  <c r="E139" s="1"/>
  <c r="A140"/>
  <c r="E140" s="1"/>
  <c r="A141"/>
  <c r="E141" s="1"/>
  <c r="A142"/>
  <c r="E142" s="1"/>
  <c r="A143"/>
  <c r="E143" s="1"/>
  <c r="A144"/>
  <c r="E144" s="1"/>
  <c r="A145"/>
  <c r="E145" s="1"/>
  <c r="A146"/>
  <c r="E146" s="1"/>
  <c r="A147"/>
  <c r="E147" s="1"/>
  <c r="A148"/>
  <c r="E148" s="1"/>
  <c r="A149"/>
  <c r="E149" s="1"/>
  <c r="A150"/>
  <c r="E150" s="1"/>
  <c r="A6" i="3"/>
  <c r="B6" s="1"/>
  <c r="A7"/>
  <c r="B7" s="1"/>
  <c r="A8"/>
  <c r="B8"/>
  <c r="A9"/>
  <c r="B9"/>
  <c r="A10"/>
  <c r="B10"/>
  <c r="A11"/>
  <c r="B11" s="1"/>
  <c r="A12"/>
  <c r="B12" s="1"/>
  <c r="A13"/>
  <c r="B13" s="1"/>
  <c r="A14"/>
  <c r="B14" s="1"/>
  <c r="A15"/>
  <c r="B15" s="1"/>
  <c r="A16"/>
  <c r="B16"/>
  <c r="A17"/>
  <c r="B17"/>
  <c r="A18"/>
  <c r="B18"/>
  <c r="A19"/>
  <c r="B19" s="1"/>
  <c r="A20"/>
  <c r="B20" s="1"/>
  <c r="A21"/>
  <c r="B21" s="1"/>
  <c r="A22"/>
  <c r="B22" s="1"/>
  <c r="A23"/>
  <c r="B23" s="1"/>
  <c r="A24"/>
  <c r="B24"/>
  <c r="A25"/>
  <c r="B25"/>
  <c r="A26"/>
  <c r="B26"/>
  <c r="A27"/>
  <c r="B27" s="1"/>
  <c r="A28"/>
  <c r="B28" s="1"/>
  <c r="A29"/>
  <c r="B29" s="1"/>
  <c r="A30"/>
  <c r="B30" s="1"/>
  <c r="A31"/>
  <c r="B31" s="1"/>
  <c r="H31" s="1"/>
  <c r="A32"/>
  <c r="B32"/>
  <c r="H32" s="1"/>
  <c r="A33"/>
  <c r="B33"/>
  <c r="H33"/>
  <c r="A34"/>
  <c r="B34" s="1"/>
  <c r="H34" s="1"/>
  <c r="A35"/>
  <c r="B35" s="1"/>
  <c r="H35" s="1"/>
  <c r="A36"/>
  <c r="B36" s="1"/>
  <c r="H36" s="1"/>
  <c r="A37"/>
  <c r="B37"/>
  <c r="H37" s="1"/>
  <c r="A38"/>
  <c r="B38"/>
  <c r="H38"/>
  <c r="A39"/>
  <c r="B39" s="1"/>
  <c r="H39" s="1"/>
  <c r="A40"/>
  <c r="B40"/>
  <c r="H40" s="1"/>
  <c r="A41"/>
  <c r="B41" s="1"/>
  <c r="H41" s="1"/>
  <c r="A42"/>
  <c r="B42" s="1"/>
  <c r="H42" s="1"/>
  <c r="A43"/>
  <c r="B43" s="1"/>
  <c r="H43" s="1"/>
  <c r="A44"/>
  <c r="B44" s="1"/>
  <c r="H44" s="1"/>
  <c r="A45"/>
  <c r="B45" s="1"/>
  <c r="H45" s="1"/>
  <c r="A46"/>
  <c r="B46" s="1"/>
  <c r="H46" s="1"/>
  <c r="A47"/>
  <c r="B47" s="1"/>
  <c r="H47" s="1"/>
  <c r="A48"/>
  <c r="B48"/>
  <c r="H48" s="1"/>
  <c r="A49"/>
  <c r="B49"/>
  <c r="H49" s="1"/>
  <c r="A50"/>
  <c r="B50" s="1"/>
  <c r="H50" s="1"/>
  <c r="A51"/>
  <c r="B51" s="1"/>
  <c r="H51" s="1"/>
  <c r="A52"/>
  <c r="B52" s="1"/>
  <c r="H52" s="1"/>
  <c r="A53"/>
  <c r="B53" s="1"/>
  <c r="H53" s="1"/>
  <c r="A54"/>
  <c r="B54"/>
  <c r="H54" s="1"/>
  <c r="A55"/>
  <c r="B55" s="1"/>
  <c r="H55" s="1"/>
  <c r="A56"/>
  <c r="B56"/>
  <c r="H56" s="1"/>
  <c r="A57"/>
  <c r="B57"/>
  <c r="H57" s="1"/>
  <c r="A58"/>
  <c r="B58" s="1"/>
  <c r="H58" s="1"/>
  <c r="A59"/>
  <c r="B59" s="1"/>
  <c r="H59" s="1"/>
  <c r="A60"/>
  <c r="B60" s="1"/>
  <c r="H60" s="1"/>
  <c r="A61"/>
  <c r="B61" s="1"/>
  <c r="H61" s="1"/>
  <c r="A62"/>
  <c r="B62"/>
  <c r="H62" s="1"/>
  <c r="A63"/>
  <c r="B63" s="1"/>
  <c r="H63" s="1"/>
  <c r="A64"/>
  <c r="B64"/>
  <c r="H64" s="1"/>
  <c r="A65"/>
  <c r="B65"/>
  <c r="H65" s="1"/>
  <c r="A66"/>
  <c r="B66" s="1"/>
  <c r="H66" s="1"/>
  <c r="A67"/>
  <c r="B67" s="1"/>
  <c r="H67" s="1"/>
  <c r="A68"/>
  <c r="B68" s="1"/>
  <c r="H68" s="1"/>
  <c r="A69"/>
  <c r="B69" s="1"/>
  <c r="H69" s="1"/>
  <c r="A70"/>
  <c r="B70"/>
  <c r="H70" s="1"/>
  <c r="A71"/>
  <c r="B71" s="1"/>
  <c r="H71" s="1"/>
  <c r="A72"/>
  <c r="B72"/>
  <c r="H72" s="1"/>
  <c r="A73"/>
  <c r="B73"/>
  <c r="H73" s="1"/>
  <c r="A74"/>
  <c r="B74" s="1"/>
  <c r="H74" s="1"/>
  <c r="A75"/>
  <c r="B75" s="1"/>
  <c r="H75" s="1"/>
  <c r="A76"/>
  <c r="B76" s="1"/>
  <c r="H76" s="1"/>
  <c r="A77"/>
  <c r="B77" s="1"/>
  <c r="H77" s="1"/>
  <c r="A78"/>
  <c r="B78"/>
  <c r="H78" s="1"/>
  <c r="A79"/>
  <c r="B79" s="1"/>
  <c r="H79" s="1"/>
  <c r="A80"/>
  <c r="B80"/>
  <c r="H80" s="1"/>
  <c r="A81"/>
  <c r="B81"/>
  <c r="H81" s="1"/>
  <c r="A82"/>
  <c r="B82" s="1"/>
  <c r="H82" s="1"/>
  <c r="A83"/>
  <c r="B83" s="1"/>
  <c r="H83" s="1"/>
  <c r="A84"/>
  <c r="B84" s="1"/>
  <c r="H84" s="1"/>
  <c r="A85"/>
  <c r="B85" s="1"/>
  <c r="H85" s="1"/>
  <c r="A86"/>
  <c r="B86"/>
  <c r="H86" s="1"/>
  <c r="A87"/>
  <c r="B87" s="1"/>
  <c r="H87" s="1"/>
  <c r="A88"/>
  <c r="B88"/>
  <c r="H88" s="1"/>
  <c r="A89"/>
  <c r="B89"/>
  <c r="H89" s="1"/>
  <c r="A90"/>
  <c r="B90" s="1"/>
  <c r="H90" s="1"/>
  <c r="A91"/>
  <c r="B91" s="1"/>
  <c r="H91" s="1"/>
  <c r="A92"/>
  <c r="B92" s="1"/>
  <c r="H92" s="1"/>
  <c r="A93"/>
  <c r="B93" s="1"/>
  <c r="H93" s="1"/>
  <c r="A94"/>
  <c r="B94"/>
  <c r="H94" s="1"/>
  <c r="A95"/>
  <c r="B95" s="1"/>
  <c r="H95" s="1"/>
  <c r="A96"/>
  <c r="B96"/>
  <c r="H96" s="1"/>
  <c r="A97"/>
  <c r="B97"/>
  <c r="H97" s="1"/>
  <c r="A98"/>
  <c r="B98" s="1"/>
  <c r="H98" s="1"/>
  <c r="A99"/>
  <c r="B99" s="1"/>
  <c r="H99" s="1"/>
  <c r="A100"/>
  <c r="B100" s="1"/>
  <c r="H100" s="1"/>
  <c r="A101"/>
  <c r="B101" s="1"/>
  <c r="H101" s="1"/>
  <c r="A102"/>
  <c r="B102"/>
  <c r="H102" s="1"/>
  <c r="A103"/>
  <c r="B103" s="1"/>
  <c r="H103" s="1"/>
  <c r="A104"/>
  <c r="B104"/>
  <c r="H104" s="1"/>
  <c r="A105"/>
  <c r="B105"/>
  <c r="H105" s="1"/>
  <c r="A106"/>
  <c r="B106" s="1"/>
  <c r="H106" s="1"/>
  <c r="A107"/>
  <c r="B107" s="1"/>
  <c r="H107" s="1"/>
  <c r="A108"/>
  <c r="B108" s="1"/>
  <c r="H108" s="1"/>
  <c r="A109"/>
  <c r="B109" s="1"/>
  <c r="H109" s="1"/>
  <c r="A110"/>
  <c r="B110"/>
  <c r="H110" s="1"/>
  <c r="A111"/>
  <c r="B111" s="1"/>
  <c r="H111" s="1"/>
  <c r="A112"/>
  <c r="B112"/>
  <c r="H112" s="1"/>
  <c r="A113"/>
  <c r="B113"/>
  <c r="H113" s="1"/>
  <c r="A114"/>
  <c r="B114" s="1"/>
  <c r="H114" s="1"/>
  <c r="A115"/>
  <c r="B115" s="1"/>
  <c r="H115" s="1"/>
  <c r="A116"/>
  <c r="B116" s="1"/>
  <c r="H116" s="1"/>
  <c r="A117"/>
  <c r="B117" s="1"/>
  <c r="H117" s="1"/>
  <c r="A118"/>
  <c r="B118"/>
  <c r="H118" s="1"/>
  <c r="A119"/>
  <c r="B119" s="1"/>
  <c r="H119" s="1"/>
  <c r="A120"/>
  <c r="B120"/>
  <c r="H120" s="1"/>
  <c r="A121"/>
  <c r="B121"/>
  <c r="H121" s="1"/>
  <c r="A122"/>
  <c r="B122" s="1"/>
  <c r="H122" s="1"/>
  <c r="A123"/>
  <c r="B123" s="1"/>
  <c r="H123" s="1"/>
  <c r="A124"/>
  <c r="B124" s="1"/>
  <c r="H124" s="1"/>
  <c r="A125"/>
  <c r="B125" s="1"/>
  <c r="H125" s="1"/>
  <c r="A126"/>
  <c r="B126"/>
  <c r="H126" s="1"/>
  <c r="A127"/>
  <c r="B127" s="1"/>
  <c r="H127" s="1"/>
  <c r="A128"/>
  <c r="B128"/>
  <c r="H128" s="1"/>
  <c r="A129"/>
  <c r="B129"/>
  <c r="H129" s="1"/>
  <c r="A130"/>
  <c r="B130" s="1"/>
  <c r="H130" s="1"/>
  <c r="A131"/>
  <c r="B131" s="1"/>
  <c r="H131" s="1"/>
  <c r="A132"/>
  <c r="B132" s="1"/>
  <c r="H132" s="1"/>
  <c r="A133"/>
  <c r="B133" s="1"/>
  <c r="H133" s="1"/>
  <c r="A134"/>
  <c r="B134"/>
  <c r="H134" s="1"/>
  <c r="A135"/>
  <c r="B135" s="1"/>
  <c r="H135" s="1"/>
  <c r="A136"/>
  <c r="B136"/>
  <c r="H136" s="1"/>
  <c r="A137"/>
  <c r="B137"/>
  <c r="H137" s="1"/>
  <c r="A138"/>
  <c r="B138" s="1"/>
  <c r="H138" s="1"/>
  <c r="A139"/>
  <c r="B139" s="1"/>
  <c r="H139" s="1"/>
  <c r="A140"/>
  <c r="B140" s="1"/>
  <c r="H140" s="1"/>
  <c r="A141"/>
  <c r="B141" s="1"/>
  <c r="H141" s="1"/>
  <c r="A142"/>
  <c r="B142"/>
  <c r="H142" s="1"/>
  <c r="A143"/>
  <c r="B143" s="1"/>
  <c r="H143" s="1"/>
  <c r="A144"/>
  <c r="B144"/>
  <c r="H144" s="1"/>
  <c r="A145"/>
  <c r="B145"/>
  <c r="H145" s="1"/>
  <c r="A146"/>
  <c r="B146" s="1"/>
  <c r="H146" s="1"/>
  <c r="A147"/>
  <c r="B147" s="1"/>
  <c r="H147" s="1"/>
  <c r="A148"/>
  <c r="B148" s="1"/>
  <c r="H148" s="1"/>
  <c r="A149"/>
  <c r="B149" s="1"/>
  <c r="H149" s="1"/>
  <c r="A150"/>
  <c r="B150"/>
  <c r="H150" s="1"/>
  <c r="A6" i="4"/>
  <c r="B6" s="1"/>
  <c r="A7"/>
  <c r="B7"/>
  <c r="A8"/>
  <c r="B8"/>
  <c r="A9"/>
  <c r="B9"/>
  <c r="A10"/>
  <c r="B10" s="1"/>
  <c r="A11"/>
  <c r="B11" s="1"/>
  <c r="A12"/>
  <c r="B12"/>
  <c r="A13"/>
  <c r="B13"/>
  <c r="A14"/>
  <c r="B14" s="1"/>
  <c r="A15"/>
  <c r="B15" s="1"/>
  <c r="A16"/>
  <c r="B16"/>
  <c r="A17"/>
  <c r="B17"/>
  <c r="A18"/>
  <c r="B18" s="1"/>
  <c r="A19"/>
  <c r="B19" s="1"/>
  <c r="A20"/>
  <c r="B20"/>
  <c r="A21"/>
  <c r="B21"/>
  <c r="A22"/>
  <c r="B22" s="1"/>
  <c r="A23"/>
  <c r="B23" s="1"/>
  <c r="A24"/>
  <c r="B24"/>
  <c r="A25"/>
  <c r="B25"/>
  <c r="A26"/>
  <c r="B26" s="1"/>
  <c r="A27"/>
  <c r="B27" s="1"/>
  <c r="A28"/>
  <c r="B28"/>
  <c r="A29"/>
  <c r="B29"/>
  <c r="A30"/>
  <c r="B30" s="1"/>
  <c r="A31"/>
  <c r="B31" s="1"/>
  <c r="H31" s="1"/>
  <c r="A32"/>
  <c r="B32"/>
  <c r="H32" s="1"/>
  <c r="A33"/>
  <c r="B33"/>
  <c r="H33" s="1"/>
  <c r="A34"/>
  <c r="B34" s="1"/>
  <c r="H34" s="1"/>
  <c r="A35"/>
  <c r="B35" s="1"/>
  <c r="H35" s="1"/>
  <c r="A36"/>
  <c r="B36" s="1"/>
  <c r="H36" s="1"/>
  <c r="A37"/>
  <c r="B37" s="1"/>
  <c r="H37" s="1"/>
  <c r="A38"/>
  <c r="B38"/>
  <c r="H38" s="1"/>
  <c r="A39"/>
  <c r="B39" s="1"/>
  <c r="H39" s="1"/>
  <c r="A40"/>
  <c r="B40"/>
  <c r="H40" s="1"/>
  <c r="A41"/>
  <c r="B41"/>
  <c r="H41" s="1"/>
  <c r="A42"/>
  <c r="B42" s="1"/>
  <c r="H42" s="1"/>
  <c r="A43"/>
  <c r="B43" s="1"/>
  <c r="H43" s="1"/>
  <c r="A44"/>
  <c r="B44" s="1"/>
  <c r="H44" s="1"/>
  <c r="A45"/>
  <c r="B45"/>
  <c r="H45" s="1"/>
  <c r="A46"/>
  <c r="B46"/>
  <c r="H46" s="1"/>
  <c r="A47"/>
  <c r="B47" s="1"/>
  <c r="H47" s="1"/>
  <c r="A48"/>
  <c r="B48" s="1"/>
  <c r="H48" s="1"/>
  <c r="A49"/>
  <c r="B49" s="1"/>
  <c r="H49" s="1"/>
  <c r="A50"/>
  <c r="B50" s="1"/>
  <c r="H50" s="1"/>
  <c r="A51"/>
  <c r="B51" s="1"/>
  <c r="H51" s="1"/>
  <c r="A52"/>
  <c r="B52" s="1"/>
  <c r="H52" s="1"/>
  <c r="A53"/>
  <c r="B53"/>
  <c r="H53" s="1"/>
  <c r="A54"/>
  <c r="B54"/>
  <c r="H54" s="1"/>
  <c r="A55"/>
  <c r="B55" s="1"/>
  <c r="H55" s="1"/>
  <c r="A56"/>
  <c r="B56" s="1"/>
  <c r="H56" s="1"/>
  <c r="A57"/>
  <c r="B57" s="1"/>
  <c r="H57" s="1"/>
  <c r="A58"/>
  <c r="B58" s="1"/>
  <c r="H58" s="1"/>
  <c r="A59"/>
  <c r="B59" s="1"/>
  <c r="H59" s="1"/>
  <c r="A60"/>
  <c r="B60" s="1"/>
  <c r="H60" s="1"/>
  <c r="A61"/>
  <c r="B61"/>
  <c r="H61" s="1"/>
  <c r="A62"/>
  <c r="B62"/>
  <c r="H62" s="1"/>
  <c r="A63"/>
  <c r="B63" s="1"/>
  <c r="H63" s="1"/>
  <c r="A64"/>
  <c r="B64" s="1"/>
  <c r="H64" s="1"/>
  <c r="A65"/>
  <c r="B65" s="1"/>
  <c r="H65" s="1"/>
  <c r="A66"/>
  <c r="B66" s="1"/>
  <c r="H66" s="1"/>
  <c r="A67"/>
  <c r="B67" s="1"/>
  <c r="H67" s="1"/>
  <c r="A68"/>
  <c r="B68" s="1"/>
  <c r="H68" s="1"/>
  <c r="A69"/>
  <c r="B69"/>
  <c r="H69" s="1"/>
  <c r="A70"/>
  <c r="B70"/>
  <c r="H70" s="1"/>
  <c r="A71"/>
  <c r="B71" s="1"/>
  <c r="H71" s="1"/>
  <c r="A72"/>
  <c r="B72" s="1"/>
  <c r="H72" s="1"/>
  <c r="A73"/>
  <c r="B73" s="1"/>
  <c r="H73" s="1"/>
  <c r="A74"/>
  <c r="B74" s="1"/>
  <c r="H74" s="1"/>
  <c r="A75"/>
  <c r="B75" s="1"/>
  <c r="H75" s="1"/>
  <c r="A76"/>
  <c r="B76" s="1"/>
  <c r="H76" s="1"/>
  <c r="A77"/>
  <c r="B77"/>
  <c r="H77" s="1"/>
  <c r="A78"/>
  <c r="B78"/>
  <c r="H78" s="1"/>
  <c r="A79"/>
  <c r="B79" s="1"/>
  <c r="H79" s="1"/>
  <c r="A80"/>
  <c r="B80" s="1"/>
  <c r="H80" s="1"/>
  <c r="A81"/>
  <c r="B81" s="1"/>
  <c r="H81" s="1"/>
  <c r="A82"/>
  <c r="B82" s="1"/>
  <c r="H82" s="1"/>
  <c r="A83"/>
  <c r="B83" s="1"/>
  <c r="H83" s="1"/>
  <c r="A84"/>
  <c r="B84" s="1"/>
  <c r="H84" s="1"/>
  <c r="A85"/>
  <c r="B85"/>
  <c r="H85" s="1"/>
  <c r="A86"/>
  <c r="B86"/>
  <c r="H86" s="1"/>
  <c r="A87"/>
  <c r="B87" s="1"/>
  <c r="H87" s="1"/>
  <c r="A88"/>
  <c r="B88" s="1"/>
  <c r="H88" s="1"/>
  <c r="A89"/>
  <c r="B89" s="1"/>
  <c r="H89" s="1"/>
  <c r="A90"/>
  <c r="B90" s="1"/>
  <c r="H90" s="1"/>
  <c r="A91"/>
  <c r="B91" s="1"/>
  <c r="H91" s="1"/>
  <c r="A92"/>
  <c r="B92" s="1"/>
  <c r="H92" s="1"/>
  <c r="A93"/>
  <c r="B93"/>
  <c r="H93" s="1"/>
  <c r="A94"/>
  <c r="B94"/>
  <c r="H94" s="1"/>
  <c r="A95"/>
  <c r="B95" s="1"/>
  <c r="H95" s="1"/>
  <c r="A96"/>
  <c r="B96" s="1"/>
  <c r="H96" s="1"/>
  <c r="A97"/>
  <c r="B97" s="1"/>
  <c r="H97" s="1"/>
  <c r="A98"/>
  <c r="B98" s="1"/>
  <c r="H98" s="1"/>
  <c r="A99"/>
  <c r="B99" s="1"/>
  <c r="H99" s="1"/>
  <c r="A100"/>
  <c r="B100" s="1"/>
  <c r="H100" s="1"/>
  <c r="A101"/>
  <c r="B101"/>
  <c r="H101" s="1"/>
  <c r="A102"/>
  <c r="B102"/>
  <c r="H102" s="1"/>
  <c r="A103"/>
  <c r="B103" s="1"/>
  <c r="H103" s="1"/>
  <c r="A104"/>
  <c r="B104" s="1"/>
  <c r="H104" s="1"/>
  <c r="A105"/>
  <c r="B105" s="1"/>
  <c r="H105" s="1"/>
  <c r="A106"/>
  <c r="B106" s="1"/>
  <c r="H106" s="1"/>
  <c r="A107"/>
  <c r="B107" s="1"/>
  <c r="H107" s="1"/>
  <c r="A108"/>
  <c r="B108" s="1"/>
  <c r="H108" s="1"/>
  <c r="A109"/>
  <c r="B109"/>
  <c r="H109" s="1"/>
  <c r="A110"/>
  <c r="B110"/>
  <c r="H110" s="1"/>
  <c r="A111"/>
  <c r="B111" s="1"/>
  <c r="H111" s="1"/>
  <c r="A112"/>
  <c r="B112" s="1"/>
  <c r="H112" s="1"/>
  <c r="A113"/>
  <c r="B113" s="1"/>
  <c r="H113" s="1"/>
  <c r="A114"/>
  <c r="B114" s="1"/>
  <c r="H114" s="1"/>
  <c r="A115"/>
  <c r="B115" s="1"/>
  <c r="H115" s="1"/>
  <c r="A116"/>
  <c r="B116" s="1"/>
  <c r="H116" s="1"/>
  <c r="A117"/>
  <c r="B117"/>
  <c r="H117" s="1"/>
  <c r="A118"/>
  <c r="B118"/>
  <c r="H118" s="1"/>
  <c r="A119"/>
  <c r="B119" s="1"/>
  <c r="H119" s="1"/>
  <c r="A120"/>
  <c r="B120" s="1"/>
  <c r="H120" s="1"/>
  <c r="A121"/>
  <c r="B121" s="1"/>
  <c r="H121" s="1"/>
  <c r="A122"/>
  <c r="B122" s="1"/>
  <c r="H122" s="1"/>
  <c r="A123"/>
  <c r="B123" s="1"/>
  <c r="H123" s="1"/>
  <c r="A124"/>
  <c r="B124" s="1"/>
  <c r="H124" s="1"/>
  <c r="A125"/>
  <c r="B125"/>
  <c r="H125" s="1"/>
  <c r="A126"/>
  <c r="B126"/>
  <c r="H126" s="1"/>
  <c r="A127"/>
  <c r="B127" s="1"/>
  <c r="H127" s="1"/>
  <c r="A128"/>
  <c r="B128" s="1"/>
  <c r="H128" s="1"/>
  <c r="A129"/>
  <c r="B129" s="1"/>
  <c r="H129" s="1"/>
  <c r="A130"/>
  <c r="B130" s="1"/>
  <c r="H130" s="1"/>
  <c r="A131"/>
  <c r="B131" s="1"/>
  <c r="H131" s="1"/>
  <c r="A132"/>
  <c r="B132" s="1"/>
  <c r="H132" s="1"/>
  <c r="A133"/>
  <c r="B133"/>
  <c r="H133" s="1"/>
  <c r="A134"/>
  <c r="B134"/>
  <c r="H134" s="1"/>
  <c r="A135"/>
  <c r="B135" s="1"/>
  <c r="H135" s="1"/>
  <c r="A136"/>
  <c r="B136" s="1"/>
  <c r="H136" s="1"/>
  <c r="A137"/>
  <c r="B137" s="1"/>
  <c r="H137" s="1"/>
  <c r="A138"/>
  <c r="B138" s="1"/>
  <c r="H138" s="1"/>
  <c r="A139"/>
  <c r="B139" s="1"/>
  <c r="H139" s="1"/>
  <c r="A140"/>
  <c r="B140" s="1"/>
  <c r="H140" s="1"/>
  <c r="A141"/>
  <c r="B141"/>
  <c r="H141" s="1"/>
  <c r="A142"/>
  <c r="B142"/>
  <c r="H142" s="1"/>
  <c r="A143"/>
  <c r="B143" s="1"/>
  <c r="H143" s="1"/>
  <c r="A144"/>
  <c r="B144" s="1"/>
  <c r="H144" s="1"/>
  <c r="A145"/>
  <c r="B145" s="1"/>
  <c r="H145" s="1"/>
  <c r="A146"/>
  <c r="B146" s="1"/>
  <c r="H146" s="1"/>
  <c r="A147"/>
  <c r="B147" s="1"/>
  <c r="H147" s="1"/>
  <c r="A148"/>
  <c r="B148" s="1"/>
  <c r="H148" s="1"/>
  <c r="A149"/>
  <c r="B149"/>
  <c r="H149" s="1"/>
  <c r="A150"/>
  <c r="B150"/>
  <c r="H150" s="1"/>
  <c r="A6" i="2"/>
  <c r="B6" s="1"/>
  <c r="A7"/>
  <c r="B7" s="1"/>
  <c r="A8"/>
  <c r="B8" s="1"/>
  <c r="A9"/>
  <c r="B9" s="1"/>
  <c r="A10"/>
  <c r="B10" s="1"/>
  <c r="A11"/>
  <c r="B11" s="1"/>
  <c r="A12"/>
  <c r="B12"/>
  <c r="A13"/>
  <c r="B13"/>
  <c r="A14"/>
  <c r="B14"/>
  <c r="A15"/>
  <c r="B15" s="1"/>
  <c r="A16"/>
  <c r="B16" s="1"/>
  <c r="A17"/>
  <c r="B17" s="1"/>
  <c r="A18"/>
  <c r="B18" s="1"/>
  <c r="A19"/>
  <c r="B19" s="1"/>
  <c r="A20"/>
  <c r="B20"/>
  <c r="A21"/>
  <c r="B21"/>
  <c r="A22"/>
  <c r="B22"/>
  <c r="A23"/>
  <c r="B23" s="1"/>
  <c r="A24"/>
  <c r="B24" s="1"/>
  <c r="A25"/>
  <c r="B25" s="1"/>
  <c r="A26"/>
  <c r="B26" s="1"/>
  <c r="A27"/>
  <c r="B27" s="1"/>
  <c r="A28"/>
  <c r="B28"/>
  <c r="A29"/>
  <c r="B29"/>
  <c r="A30"/>
  <c r="B30"/>
  <c r="A31"/>
  <c r="B31" s="1"/>
  <c r="H31" s="1"/>
  <c r="A32"/>
  <c r="B32" s="1"/>
  <c r="H32" s="1"/>
  <c r="A33"/>
  <c r="B33" s="1"/>
  <c r="H33" s="1"/>
  <c r="A34"/>
  <c r="B34"/>
  <c r="H34" s="1"/>
  <c r="A35"/>
  <c r="B35" s="1"/>
  <c r="H35" s="1"/>
  <c r="A36"/>
  <c r="B36"/>
  <c r="H36" s="1"/>
  <c r="A37"/>
  <c r="B37"/>
  <c r="H37" s="1"/>
  <c r="A38"/>
  <c r="B38" s="1"/>
  <c r="H38" s="1"/>
  <c r="A39"/>
  <c r="B39" s="1"/>
  <c r="H39" s="1"/>
  <c r="A40"/>
  <c r="B40" s="1"/>
  <c r="H40" s="1"/>
  <c r="A41"/>
  <c r="B41" s="1"/>
  <c r="H41" s="1"/>
  <c r="A42"/>
  <c r="B42"/>
  <c r="H42" s="1"/>
  <c r="A43"/>
  <c r="B43" s="1"/>
  <c r="H43" s="1"/>
  <c r="A44"/>
  <c r="B44"/>
  <c r="H44" s="1"/>
  <c r="A45"/>
  <c r="B45"/>
  <c r="H45" s="1"/>
  <c r="A46"/>
  <c r="B46" s="1"/>
  <c r="H46" s="1"/>
  <c r="A47"/>
  <c r="B47" s="1"/>
  <c r="H47" s="1"/>
  <c r="A48"/>
  <c r="B48" s="1"/>
  <c r="H48" s="1"/>
  <c r="A49"/>
  <c r="B49" s="1"/>
  <c r="H49" s="1"/>
  <c r="A50"/>
  <c r="B50"/>
  <c r="H50" s="1"/>
  <c r="A51"/>
  <c r="B51" s="1"/>
  <c r="H51" s="1"/>
  <c r="A52"/>
  <c r="B52"/>
  <c r="H52" s="1"/>
  <c r="A53"/>
  <c r="B53"/>
  <c r="H53" s="1"/>
  <c r="A54"/>
  <c r="B54" s="1"/>
  <c r="H54" s="1"/>
  <c r="A55"/>
  <c r="B55" s="1"/>
  <c r="H55" s="1"/>
  <c r="A56"/>
  <c r="B56" s="1"/>
  <c r="H56" s="1"/>
  <c r="A57"/>
  <c r="B57" s="1"/>
  <c r="H57" s="1"/>
  <c r="A58"/>
  <c r="B58"/>
  <c r="H58" s="1"/>
  <c r="A59"/>
  <c r="B59" s="1"/>
  <c r="H59" s="1"/>
  <c r="A60"/>
  <c r="B60"/>
  <c r="H60" s="1"/>
  <c r="A61"/>
  <c r="B61"/>
  <c r="H61" s="1"/>
  <c r="A62"/>
  <c r="B62" s="1"/>
  <c r="H62" s="1"/>
  <c r="A63"/>
  <c r="B63" s="1"/>
  <c r="H63" s="1"/>
  <c r="A64"/>
  <c r="B64" s="1"/>
  <c r="H64" s="1"/>
  <c r="A65"/>
  <c r="B65" s="1"/>
  <c r="H65" s="1"/>
  <c r="A66"/>
  <c r="B66"/>
  <c r="H66" s="1"/>
  <c r="A67"/>
  <c r="B67" s="1"/>
  <c r="H67" s="1"/>
  <c r="A68"/>
  <c r="B68"/>
  <c r="H68" s="1"/>
  <c r="A69"/>
  <c r="B69"/>
  <c r="H69" s="1"/>
  <c r="A70"/>
  <c r="B70" s="1"/>
  <c r="H70" s="1"/>
  <c r="A71"/>
  <c r="B71" s="1"/>
  <c r="H71" s="1"/>
  <c r="A72"/>
  <c r="B72" s="1"/>
  <c r="H72" s="1"/>
  <c r="A73"/>
  <c r="B73" s="1"/>
  <c r="H73" s="1"/>
  <c r="A74"/>
  <c r="B74"/>
  <c r="H74" s="1"/>
  <c r="A75"/>
  <c r="B75" s="1"/>
  <c r="H75" s="1"/>
  <c r="A76"/>
  <c r="B76"/>
  <c r="H76" s="1"/>
  <c r="A77"/>
  <c r="B77"/>
  <c r="H77" s="1"/>
  <c r="A78"/>
  <c r="B78" s="1"/>
  <c r="H78" s="1"/>
  <c r="A79"/>
  <c r="B79" s="1"/>
  <c r="H79" s="1"/>
  <c r="A80"/>
  <c r="B80" s="1"/>
  <c r="H80" s="1"/>
  <c r="A81"/>
  <c r="B81" s="1"/>
  <c r="H81" s="1"/>
  <c r="A82"/>
  <c r="B82"/>
  <c r="H82" s="1"/>
  <c r="A83"/>
  <c r="B83" s="1"/>
  <c r="H83" s="1"/>
  <c r="A84"/>
  <c r="B84"/>
  <c r="H84" s="1"/>
  <c r="A85"/>
  <c r="B85"/>
  <c r="H85" s="1"/>
  <c r="A86"/>
  <c r="B86" s="1"/>
  <c r="H86" s="1"/>
  <c r="A87"/>
  <c r="B87" s="1"/>
  <c r="H87" s="1"/>
  <c r="A88"/>
  <c r="B88" s="1"/>
  <c r="H88" s="1"/>
  <c r="A89"/>
  <c r="B89" s="1"/>
  <c r="H89" s="1"/>
  <c r="A90"/>
  <c r="B90"/>
  <c r="H90" s="1"/>
  <c r="A91"/>
  <c r="B91" s="1"/>
  <c r="H91" s="1"/>
  <c r="A92"/>
  <c r="B92"/>
  <c r="H92" s="1"/>
  <c r="A93"/>
  <c r="B93"/>
  <c r="H93" s="1"/>
  <c r="A94"/>
  <c r="B94" s="1"/>
  <c r="H94" s="1"/>
  <c r="A95"/>
  <c r="B95" s="1"/>
  <c r="H95" s="1"/>
  <c r="A96"/>
  <c r="B96" s="1"/>
  <c r="H96" s="1"/>
  <c r="A97"/>
  <c r="B97" s="1"/>
  <c r="H97" s="1"/>
  <c r="A98"/>
  <c r="B98"/>
  <c r="H98" s="1"/>
  <c r="A99"/>
  <c r="B99" s="1"/>
  <c r="H99" s="1"/>
  <c r="A100"/>
  <c r="B100"/>
  <c r="H100" s="1"/>
  <c r="A101"/>
  <c r="B101"/>
  <c r="H101" s="1"/>
  <c r="A102"/>
  <c r="B102" s="1"/>
  <c r="H102" s="1"/>
  <c r="A103"/>
  <c r="B103" s="1"/>
  <c r="H103" s="1"/>
  <c r="A104"/>
  <c r="B104" s="1"/>
  <c r="H104" s="1"/>
  <c r="A105"/>
  <c r="B105" s="1"/>
  <c r="H105" s="1"/>
  <c r="A106"/>
  <c r="B106"/>
  <c r="H106" s="1"/>
  <c r="A107"/>
  <c r="B107" s="1"/>
  <c r="H107" s="1"/>
  <c r="A108"/>
  <c r="B108"/>
  <c r="H108" s="1"/>
  <c r="A109"/>
  <c r="B109"/>
  <c r="H109" s="1"/>
  <c r="A110"/>
  <c r="B110" s="1"/>
  <c r="H110" s="1"/>
  <c r="A111"/>
  <c r="B111" s="1"/>
  <c r="H111" s="1"/>
  <c r="A112"/>
  <c r="B112" s="1"/>
  <c r="H112" s="1"/>
  <c r="A113"/>
  <c r="B113" s="1"/>
  <c r="H113" s="1"/>
  <c r="A114"/>
  <c r="B114"/>
  <c r="H114" s="1"/>
  <c r="A115"/>
  <c r="B115" s="1"/>
  <c r="H115" s="1"/>
  <c r="A116"/>
  <c r="B116"/>
  <c r="H116" s="1"/>
  <c r="A117"/>
  <c r="B117"/>
  <c r="H117" s="1"/>
  <c r="A118"/>
  <c r="B118" s="1"/>
  <c r="H118" s="1"/>
  <c r="A119"/>
  <c r="B119" s="1"/>
  <c r="H119" s="1"/>
  <c r="A120"/>
  <c r="B120" s="1"/>
  <c r="H120" s="1"/>
  <c r="A121"/>
  <c r="B121" s="1"/>
  <c r="H121" s="1"/>
  <c r="A122"/>
  <c r="B122"/>
  <c r="H122" s="1"/>
  <c r="A123"/>
  <c r="B123" s="1"/>
  <c r="H123" s="1"/>
  <c r="A124"/>
  <c r="B124"/>
  <c r="H124" s="1"/>
  <c r="A125"/>
  <c r="B125"/>
  <c r="H125" s="1"/>
  <c r="A126"/>
  <c r="B126" s="1"/>
  <c r="H126" s="1"/>
  <c r="A127"/>
  <c r="B127" s="1"/>
  <c r="H127" s="1"/>
  <c r="A128"/>
  <c r="B128" s="1"/>
  <c r="H128" s="1"/>
  <c r="A129"/>
  <c r="B129" s="1"/>
  <c r="H129" s="1"/>
  <c r="A130"/>
  <c r="B130"/>
  <c r="H130" s="1"/>
  <c r="A131"/>
  <c r="B131" s="1"/>
  <c r="H131" s="1"/>
  <c r="A132"/>
  <c r="B132"/>
  <c r="H132" s="1"/>
  <c r="A133"/>
  <c r="B133"/>
  <c r="H133" s="1"/>
  <c r="A134"/>
  <c r="B134" s="1"/>
  <c r="H134" s="1"/>
  <c r="A135"/>
  <c r="B135" s="1"/>
  <c r="H135" s="1"/>
  <c r="A136"/>
  <c r="B136" s="1"/>
  <c r="H136" s="1"/>
  <c r="A137"/>
  <c r="B137" s="1"/>
  <c r="H137" s="1"/>
  <c r="A138"/>
  <c r="B138"/>
  <c r="H138" s="1"/>
  <c r="A139"/>
  <c r="B139" s="1"/>
  <c r="H139" s="1"/>
  <c r="A140"/>
  <c r="B140"/>
  <c r="H140" s="1"/>
  <c r="A141"/>
  <c r="B141"/>
  <c r="H141" s="1"/>
  <c r="A142"/>
  <c r="B142" s="1"/>
  <c r="H142" s="1"/>
  <c r="A143"/>
  <c r="B143" s="1"/>
  <c r="H143" s="1"/>
  <c r="A144"/>
  <c r="B144" s="1"/>
  <c r="H144" s="1"/>
  <c r="A145"/>
  <c r="B145" s="1"/>
  <c r="H145" s="1"/>
  <c r="A146"/>
  <c r="B146"/>
  <c r="H146" s="1"/>
  <c r="A147"/>
  <c r="B147" s="1"/>
  <c r="H147" s="1"/>
  <c r="A148"/>
  <c r="B148"/>
  <c r="H148" s="1"/>
  <c r="A149"/>
  <c r="B149"/>
  <c r="H149" s="1"/>
  <c r="A150"/>
  <c r="B150" s="1"/>
  <c r="H150" s="1"/>
  <c r="A6" i="1"/>
  <c r="B6"/>
  <c r="A7"/>
  <c r="B7" s="1"/>
  <c r="A8"/>
  <c r="B8" s="1"/>
  <c r="A9"/>
  <c r="B9" s="1"/>
  <c r="A10"/>
  <c r="B10" s="1"/>
  <c r="A11"/>
  <c r="B11" s="1"/>
  <c r="A12"/>
  <c r="B12"/>
  <c r="A13"/>
  <c r="B13"/>
  <c r="A14"/>
  <c r="B14"/>
  <c r="A15"/>
  <c r="B15" s="1"/>
  <c r="A16"/>
  <c r="B16" s="1"/>
  <c r="A17"/>
  <c r="B17" s="1"/>
  <c r="A18"/>
  <c r="B18" s="1"/>
  <c r="A19"/>
  <c r="B19" s="1"/>
  <c r="A20"/>
  <c r="B20"/>
  <c r="A21"/>
  <c r="B21"/>
  <c r="A22"/>
  <c r="B22"/>
  <c r="A23"/>
  <c r="B23" s="1"/>
  <c r="A24"/>
  <c r="B24" s="1"/>
  <c r="A25"/>
  <c r="B25" s="1"/>
  <c r="A26"/>
  <c r="B26" s="1"/>
  <c r="A27"/>
  <c r="B27" s="1"/>
  <c r="A28"/>
  <c r="B28"/>
  <c r="A29"/>
  <c r="B29"/>
  <c r="A30"/>
  <c r="B30"/>
  <c r="A31"/>
  <c r="B31" s="1"/>
  <c r="H31" s="1"/>
  <c r="A32"/>
  <c r="B32" s="1"/>
  <c r="H32" s="1"/>
  <c r="A33"/>
  <c r="B33" s="1"/>
  <c r="H33" s="1"/>
  <c r="A34"/>
  <c r="B34"/>
  <c r="H34" s="1"/>
  <c r="A35"/>
  <c r="B35" s="1"/>
  <c r="H35" s="1"/>
  <c r="A36"/>
  <c r="B36"/>
  <c r="H36" s="1"/>
  <c r="A37"/>
  <c r="B37"/>
  <c r="H37" s="1"/>
  <c r="A38"/>
  <c r="B38" s="1"/>
  <c r="H38" s="1"/>
  <c r="A39"/>
  <c r="B39" s="1"/>
  <c r="H39" s="1"/>
  <c r="A40"/>
  <c r="B40" s="1"/>
  <c r="H40" s="1"/>
  <c r="A41"/>
  <c r="B41" s="1"/>
  <c r="H41" s="1"/>
  <c r="A42"/>
  <c r="B42"/>
  <c r="H42" s="1"/>
  <c r="A43"/>
  <c r="B43" s="1"/>
  <c r="H43" s="1"/>
  <c r="A44"/>
  <c r="B44"/>
  <c r="H44" s="1"/>
  <c r="A45"/>
  <c r="B45"/>
  <c r="H45" s="1"/>
  <c r="A46"/>
  <c r="B46" s="1"/>
  <c r="H46" s="1"/>
  <c r="A47"/>
  <c r="B47" s="1"/>
  <c r="H47" s="1"/>
  <c r="A48"/>
  <c r="B48" s="1"/>
  <c r="H48" s="1"/>
  <c r="A49"/>
  <c r="B49" s="1"/>
  <c r="H49" s="1"/>
  <c r="A50"/>
  <c r="B50"/>
  <c r="H50" s="1"/>
  <c r="A51"/>
  <c r="B51" s="1"/>
  <c r="H51" s="1"/>
  <c r="A52"/>
  <c r="B52"/>
  <c r="H52" s="1"/>
  <c r="A53"/>
  <c r="B53"/>
  <c r="H53" s="1"/>
  <c r="A54"/>
  <c r="B54" s="1"/>
  <c r="H54" s="1"/>
  <c r="A55"/>
  <c r="B55" s="1"/>
  <c r="H55" s="1"/>
  <c r="A56"/>
  <c r="B56" s="1"/>
  <c r="H56" s="1"/>
  <c r="A57"/>
  <c r="B57" s="1"/>
  <c r="H57" s="1"/>
  <c r="A58"/>
  <c r="B58"/>
  <c r="H58" s="1"/>
  <c r="A59"/>
  <c r="B59" s="1"/>
  <c r="H59" s="1"/>
  <c r="A60"/>
  <c r="B60"/>
  <c r="H60" s="1"/>
  <c r="A61"/>
  <c r="B61"/>
  <c r="H61" s="1"/>
  <c r="A62"/>
  <c r="B62" s="1"/>
  <c r="H62" s="1"/>
  <c r="A63"/>
  <c r="B63" s="1"/>
  <c r="H63" s="1"/>
  <c r="A64"/>
  <c r="B64" s="1"/>
  <c r="H64" s="1"/>
  <c r="A65"/>
  <c r="B65" s="1"/>
  <c r="H65" s="1"/>
  <c r="A66"/>
  <c r="B66"/>
  <c r="H66" s="1"/>
  <c r="A67"/>
  <c r="B67" s="1"/>
  <c r="H67" s="1"/>
  <c r="A68"/>
  <c r="B68"/>
  <c r="H68" s="1"/>
  <c r="A69"/>
  <c r="B69"/>
  <c r="H69" s="1"/>
  <c r="A70"/>
  <c r="B70" s="1"/>
  <c r="H70" s="1"/>
  <c r="A71"/>
  <c r="B71" s="1"/>
  <c r="H71" s="1"/>
  <c r="A72"/>
  <c r="B72" s="1"/>
  <c r="H72" s="1"/>
  <c r="A73"/>
  <c r="B73" s="1"/>
  <c r="H73" s="1"/>
  <c r="A74"/>
  <c r="B74"/>
  <c r="H74" s="1"/>
  <c r="A75"/>
  <c r="B75" s="1"/>
  <c r="H75" s="1"/>
  <c r="A76"/>
  <c r="B76"/>
  <c r="H76" s="1"/>
  <c r="A77"/>
  <c r="B77"/>
  <c r="H77" s="1"/>
  <c r="A78"/>
  <c r="B78" s="1"/>
  <c r="H78" s="1"/>
  <c r="A79"/>
  <c r="B79" s="1"/>
  <c r="H79" s="1"/>
  <c r="A80"/>
  <c r="B80" s="1"/>
  <c r="H80" s="1"/>
  <c r="A81"/>
  <c r="B81" s="1"/>
  <c r="H81" s="1"/>
  <c r="A82"/>
  <c r="B82"/>
  <c r="H82" s="1"/>
  <c r="A83"/>
  <c r="B83" s="1"/>
  <c r="H83" s="1"/>
  <c r="A84"/>
  <c r="B84"/>
  <c r="H84" s="1"/>
  <c r="A85"/>
  <c r="B85"/>
  <c r="H85" s="1"/>
  <c r="A86"/>
  <c r="B86" s="1"/>
  <c r="H86" s="1"/>
  <c r="A87"/>
  <c r="B87" s="1"/>
  <c r="H87" s="1"/>
  <c r="A88"/>
  <c r="B88" s="1"/>
  <c r="H88" s="1"/>
  <c r="A89"/>
  <c r="B89" s="1"/>
  <c r="H89" s="1"/>
  <c r="A90"/>
  <c r="B90"/>
  <c r="H90" s="1"/>
  <c r="A91"/>
  <c r="B91" s="1"/>
  <c r="H91" s="1"/>
  <c r="A92"/>
  <c r="B92"/>
  <c r="H92" s="1"/>
  <c r="A93"/>
  <c r="B93"/>
  <c r="H93" s="1"/>
  <c r="A94"/>
  <c r="B94" s="1"/>
  <c r="H94" s="1"/>
  <c r="A95"/>
  <c r="B95" s="1"/>
  <c r="H95" s="1"/>
  <c r="A96"/>
  <c r="B96" s="1"/>
  <c r="H96" s="1"/>
  <c r="A97"/>
  <c r="B97" s="1"/>
  <c r="H97" s="1"/>
  <c r="A98"/>
  <c r="B98"/>
  <c r="H98" s="1"/>
  <c r="A99"/>
  <c r="B99" s="1"/>
  <c r="H99" s="1"/>
  <c r="A100"/>
  <c r="B100"/>
  <c r="H100" s="1"/>
  <c r="A101"/>
  <c r="B101"/>
  <c r="H101" s="1"/>
  <c r="A102"/>
  <c r="B102" s="1"/>
  <c r="H102" s="1"/>
  <c r="A103"/>
  <c r="B103" s="1"/>
  <c r="H103" s="1"/>
  <c r="A104"/>
  <c r="B104" s="1"/>
  <c r="H104" s="1"/>
  <c r="A105"/>
  <c r="B105" s="1"/>
  <c r="H105" s="1"/>
  <c r="A106"/>
  <c r="B106"/>
  <c r="H106" s="1"/>
  <c r="A107"/>
  <c r="B107" s="1"/>
  <c r="H107" s="1"/>
  <c r="A108"/>
  <c r="B108"/>
  <c r="H108" s="1"/>
  <c r="A109"/>
  <c r="B109"/>
  <c r="H109" s="1"/>
  <c r="A110"/>
  <c r="B110" s="1"/>
  <c r="H110" s="1"/>
  <c r="A111"/>
  <c r="B111" s="1"/>
  <c r="H111" s="1"/>
  <c r="A112"/>
  <c r="B112" s="1"/>
  <c r="H112" s="1"/>
  <c r="A113"/>
  <c r="B113" s="1"/>
  <c r="H113" s="1"/>
  <c r="A114"/>
  <c r="B114"/>
  <c r="H114" s="1"/>
  <c r="A115"/>
  <c r="B115" s="1"/>
  <c r="H115" s="1"/>
  <c r="A116"/>
  <c r="B116" s="1"/>
  <c r="H116" s="1"/>
  <c r="A117"/>
  <c r="B117" s="1"/>
  <c r="H117" s="1"/>
  <c r="A118"/>
  <c r="B118" s="1"/>
  <c r="H118" s="1"/>
  <c r="A119"/>
  <c r="B119" s="1"/>
  <c r="H119" s="1"/>
  <c r="A120"/>
  <c r="B120" s="1"/>
  <c r="H120" s="1"/>
  <c r="A121"/>
  <c r="B121"/>
  <c r="H121" s="1"/>
  <c r="A122"/>
  <c r="B122"/>
  <c r="H122" s="1"/>
  <c r="A123"/>
  <c r="B123" s="1"/>
  <c r="H123" s="1"/>
  <c r="A124"/>
  <c r="B124" s="1"/>
  <c r="H124" s="1"/>
  <c r="A125"/>
  <c r="B125" s="1"/>
  <c r="H125" s="1"/>
  <c r="A126"/>
  <c r="B126" s="1"/>
  <c r="H126" s="1"/>
  <c r="A127"/>
  <c r="B127" s="1"/>
  <c r="H127" s="1"/>
  <c r="A128"/>
  <c r="B128" s="1"/>
  <c r="H128" s="1"/>
  <c r="A129"/>
  <c r="B129"/>
  <c r="H129" s="1"/>
  <c r="A130"/>
  <c r="B130"/>
  <c r="H130" s="1"/>
  <c r="A131"/>
  <c r="B131" s="1"/>
  <c r="H131" s="1"/>
  <c r="A132"/>
  <c r="B132" s="1"/>
  <c r="H132" s="1"/>
  <c r="A133"/>
  <c r="B133" s="1"/>
  <c r="H133" s="1"/>
  <c r="A134"/>
  <c r="B134" s="1"/>
  <c r="H134" s="1"/>
  <c r="A135"/>
  <c r="B135" s="1"/>
  <c r="H135" s="1"/>
  <c r="A136"/>
  <c r="B136" s="1"/>
  <c r="H136" s="1"/>
  <c r="A137"/>
  <c r="B137"/>
  <c r="H137" s="1"/>
  <c r="A138"/>
  <c r="B138"/>
  <c r="H138" s="1"/>
  <c r="A139"/>
  <c r="B139" s="1"/>
  <c r="H139" s="1"/>
  <c r="A140"/>
  <c r="B140" s="1"/>
  <c r="H140" s="1"/>
  <c r="A141"/>
  <c r="B141" s="1"/>
  <c r="H141" s="1"/>
  <c r="A142"/>
  <c r="B142" s="1"/>
  <c r="H142" s="1"/>
  <c r="A143"/>
  <c r="B143" s="1"/>
  <c r="H143" s="1"/>
  <c r="A144"/>
  <c r="B144" s="1"/>
  <c r="H144" s="1"/>
  <c r="A145"/>
  <c r="B145"/>
  <c r="H145" s="1"/>
  <c r="A146"/>
  <c r="B146"/>
  <c r="H146" s="1"/>
  <c r="A147"/>
  <c r="B147" s="1"/>
  <c r="H147" s="1"/>
  <c r="A148"/>
  <c r="B148" s="1"/>
  <c r="H148" s="1"/>
  <c r="A149"/>
  <c r="B149" s="1"/>
  <c r="H149" s="1"/>
  <c r="A150"/>
  <c r="B150" s="1"/>
  <c r="H150" s="1"/>
  <c r="A3" i="5"/>
  <c r="A5" i="3"/>
  <c r="A4"/>
  <c r="A5" i="4"/>
  <c r="A4"/>
  <c r="A5" i="2"/>
  <c r="A4"/>
  <c r="C3" i="6"/>
  <c r="C22"/>
  <c r="C25"/>
  <c r="C17"/>
  <c r="C26"/>
  <c r="C2"/>
  <c r="C12"/>
  <c r="C18"/>
  <c r="C15"/>
  <c r="C13"/>
  <c r="C8"/>
  <c r="C21"/>
  <c r="C14"/>
  <c r="C24"/>
  <c r="C6"/>
  <c r="C27"/>
  <c r="C7"/>
  <c r="C29"/>
  <c r="C28"/>
  <c r="C16"/>
  <c r="C5"/>
  <c r="C23"/>
  <c r="C9"/>
  <c r="C10"/>
  <c r="C11"/>
  <c r="C19"/>
  <c r="C4"/>
  <c r="C20"/>
  <c r="J150" i="5" l="1"/>
  <c r="F150"/>
  <c r="J149"/>
  <c r="F149"/>
  <c r="J148"/>
  <c r="F148"/>
  <c r="J147"/>
  <c r="F147"/>
  <c r="J146"/>
  <c r="F146"/>
  <c r="J145"/>
  <c r="F145"/>
  <c r="J144"/>
  <c r="F144"/>
  <c r="J143"/>
  <c r="F143"/>
  <c r="J142"/>
  <c r="F142"/>
  <c r="J141"/>
  <c r="F141"/>
  <c r="J140"/>
  <c r="F140"/>
  <c r="J139"/>
  <c r="F139"/>
  <c r="J138"/>
  <c r="F138"/>
  <c r="J137"/>
  <c r="F137"/>
  <c r="J136"/>
  <c r="F136"/>
  <c r="J135"/>
  <c r="F135"/>
  <c r="J134"/>
  <c r="F134"/>
  <c r="J133"/>
  <c r="F133"/>
  <c r="J132"/>
  <c r="F132"/>
  <c r="J131"/>
  <c r="F131"/>
  <c r="J130"/>
  <c r="F130"/>
  <c r="J129"/>
  <c r="F129"/>
  <c r="J128"/>
  <c r="F128"/>
  <c r="J127"/>
  <c r="F127"/>
  <c r="J126"/>
  <c r="F126"/>
  <c r="J125"/>
  <c r="F125"/>
  <c r="J124"/>
  <c r="F124"/>
  <c r="J123"/>
  <c r="F123"/>
  <c r="J122"/>
  <c r="F122"/>
  <c r="J121"/>
  <c r="F121"/>
  <c r="J120"/>
  <c r="F120"/>
  <c r="J119"/>
  <c r="F119"/>
  <c r="J118"/>
  <c r="F118"/>
  <c r="J117"/>
  <c r="F117"/>
  <c r="J116"/>
  <c r="F116"/>
  <c r="J115"/>
  <c r="F115"/>
  <c r="J114"/>
  <c r="F114"/>
  <c r="J113"/>
  <c r="F113"/>
  <c r="J112"/>
  <c r="F112"/>
  <c r="J111"/>
  <c r="F111"/>
  <c r="J110"/>
  <c r="F110"/>
  <c r="J109"/>
  <c r="F109"/>
  <c r="J108"/>
  <c r="F108"/>
  <c r="J107"/>
  <c r="F107"/>
  <c r="J106"/>
  <c r="F106"/>
  <c r="J105"/>
  <c r="F105"/>
  <c r="J104"/>
  <c r="F104"/>
  <c r="J103"/>
  <c r="F103"/>
  <c r="J102"/>
  <c r="F102"/>
  <c r="J101"/>
  <c r="F101"/>
  <c r="J100"/>
  <c r="F100"/>
  <c r="J99"/>
  <c r="F99"/>
  <c r="J98"/>
  <c r="F98"/>
  <c r="J97"/>
  <c r="F97"/>
  <c r="J96"/>
  <c r="F96"/>
  <c r="J95"/>
  <c r="F95"/>
  <c r="J94"/>
  <c r="F94"/>
  <c r="J93"/>
  <c r="F93"/>
  <c r="J92"/>
  <c r="F92"/>
  <c r="J91"/>
  <c r="F91"/>
  <c r="J90"/>
  <c r="F90"/>
  <c r="J89"/>
  <c r="F89"/>
  <c r="J88"/>
  <c r="F88"/>
  <c r="J87"/>
  <c r="F87"/>
  <c r="J86"/>
  <c r="F86"/>
  <c r="J85"/>
  <c r="F85"/>
  <c r="J84"/>
  <c r="F84"/>
  <c r="J83"/>
  <c r="F83"/>
  <c r="J82"/>
  <c r="F82"/>
  <c r="J81"/>
  <c r="F81"/>
  <c r="J80"/>
  <c r="F80"/>
  <c r="J79"/>
  <c r="F79"/>
  <c r="J78"/>
  <c r="F78"/>
  <c r="J77"/>
  <c r="F77"/>
  <c r="J76"/>
  <c r="F76"/>
  <c r="J75"/>
  <c r="F75"/>
  <c r="J74"/>
  <c r="F74"/>
  <c r="J73"/>
  <c r="F73"/>
  <c r="J72"/>
  <c r="F72"/>
  <c r="J71"/>
  <c r="F71"/>
  <c r="J70"/>
  <c r="F70"/>
  <c r="J69"/>
  <c r="F69"/>
  <c r="J68"/>
  <c r="F68"/>
  <c r="J67"/>
  <c r="F67"/>
  <c r="J66"/>
  <c r="F66"/>
  <c r="J65"/>
  <c r="F65"/>
  <c r="J64"/>
  <c r="F64"/>
  <c r="J63"/>
  <c r="F63"/>
  <c r="J62"/>
  <c r="F62"/>
  <c r="J61"/>
  <c r="F61"/>
  <c r="J60"/>
  <c r="F60"/>
  <c r="J59"/>
  <c r="F59"/>
  <c r="J58"/>
  <c r="F58"/>
  <c r="J57"/>
  <c r="F57"/>
  <c r="J56"/>
  <c r="F56"/>
  <c r="J55"/>
  <c r="F55"/>
  <c r="J54"/>
  <c r="F54"/>
  <c r="J53"/>
  <c r="F53"/>
  <c r="J52"/>
  <c r="F52"/>
  <c r="J51"/>
  <c r="F51"/>
  <c r="J50"/>
  <c r="F50"/>
  <c r="J49"/>
  <c r="F49"/>
  <c r="J48"/>
  <c r="F48"/>
  <c r="J47"/>
  <c r="F47"/>
  <c r="J46"/>
  <c r="F46"/>
  <c r="J45"/>
  <c r="F45"/>
  <c r="J44"/>
  <c r="F44"/>
  <c r="J43"/>
  <c r="F43"/>
  <c r="J42"/>
  <c r="F42"/>
  <c r="J41"/>
  <c r="F41"/>
  <c r="J40"/>
  <c r="F40"/>
  <c r="J39"/>
  <c r="F39"/>
  <c r="J38"/>
  <c r="F38"/>
  <c r="J37"/>
  <c r="F37"/>
  <c r="J36"/>
  <c r="F36"/>
  <c r="J35"/>
  <c r="F35"/>
  <c r="J34"/>
  <c r="F34"/>
  <c r="J33"/>
  <c r="F33"/>
  <c r="J32"/>
  <c r="F32"/>
  <c r="J31"/>
  <c r="F31"/>
  <c r="J30"/>
  <c r="F30"/>
  <c r="K150"/>
  <c r="G150"/>
  <c r="K149"/>
  <c r="G149"/>
  <c r="K148"/>
  <c r="G148"/>
  <c r="K147"/>
  <c r="G147"/>
  <c r="K146"/>
  <c r="G146"/>
  <c r="K145"/>
  <c r="G145"/>
  <c r="K144"/>
  <c r="G144"/>
  <c r="K143"/>
  <c r="G143"/>
  <c r="K142"/>
  <c r="G142"/>
  <c r="K141"/>
  <c r="G141"/>
  <c r="K140"/>
  <c r="G140"/>
  <c r="K139"/>
  <c r="G139"/>
  <c r="K138"/>
  <c r="G138"/>
  <c r="K137"/>
  <c r="G137"/>
  <c r="K136"/>
  <c r="G136"/>
  <c r="K135"/>
  <c r="G135"/>
  <c r="K134"/>
  <c r="G134"/>
  <c r="K133"/>
  <c r="G133"/>
  <c r="K132"/>
  <c r="G132"/>
  <c r="K131"/>
  <c r="G131"/>
  <c r="K130"/>
  <c r="G130"/>
  <c r="K129"/>
  <c r="G129"/>
  <c r="K128"/>
  <c r="G128"/>
  <c r="K127"/>
  <c r="G127"/>
  <c r="K126"/>
  <c r="G126"/>
  <c r="K125"/>
  <c r="G125"/>
  <c r="K124"/>
  <c r="G124"/>
  <c r="K123"/>
  <c r="G123"/>
  <c r="K122"/>
  <c r="G122"/>
  <c r="K121"/>
  <c r="G121"/>
  <c r="K120"/>
  <c r="G120"/>
  <c r="K119"/>
  <c r="G119"/>
  <c r="K118"/>
  <c r="G118"/>
  <c r="K117"/>
  <c r="G117"/>
  <c r="K116"/>
  <c r="G116"/>
  <c r="K115"/>
  <c r="G115"/>
  <c r="K114"/>
  <c r="G114"/>
  <c r="K113"/>
  <c r="G113"/>
  <c r="K112"/>
  <c r="G112"/>
  <c r="K111"/>
  <c r="G111"/>
  <c r="K110"/>
  <c r="G110"/>
  <c r="K109"/>
  <c r="G109"/>
  <c r="K108"/>
  <c r="G108"/>
  <c r="K107"/>
  <c r="G107"/>
  <c r="K106"/>
  <c r="G106"/>
  <c r="K105"/>
  <c r="G105"/>
  <c r="K104"/>
  <c r="G104"/>
  <c r="K103"/>
  <c r="G103"/>
  <c r="K102"/>
  <c r="G102"/>
  <c r="K101"/>
  <c r="G101"/>
  <c r="K100"/>
  <c r="G100"/>
  <c r="K99"/>
  <c r="G99"/>
  <c r="K98"/>
  <c r="G98"/>
  <c r="K97"/>
  <c r="G97"/>
  <c r="K96"/>
  <c r="G96"/>
  <c r="K95"/>
  <c r="G95"/>
  <c r="K94"/>
  <c r="G94"/>
  <c r="K93"/>
  <c r="G93"/>
  <c r="K92"/>
  <c r="G92"/>
  <c r="K91"/>
  <c r="G91"/>
  <c r="K90"/>
  <c r="G90"/>
  <c r="K89"/>
  <c r="G89"/>
  <c r="K88"/>
  <c r="G88"/>
  <c r="K87"/>
  <c r="G87"/>
  <c r="K86"/>
  <c r="G86"/>
  <c r="K85"/>
  <c r="G85"/>
  <c r="K84"/>
  <c r="G84"/>
  <c r="K83"/>
  <c r="G83"/>
  <c r="K82"/>
  <c r="G82"/>
  <c r="K81"/>
  <c r="G81"/>
  <c r="K80"/>
  <c r="G80"/>
  <c r="K79"/>
  <c r="G79"/>
  <c r="K78"/>
  <c r="G78"/>
  <c r="K77"/>
  <c r="G77"/>
  <c r="K76"/>
  <c r="G76"/>
  <c r="K75"/>
  <c r="G75"/>
  <c r="K74"/>
  <c r="G74"/>
  <c r="K73"/>
  <c r="G73"/>
  <c r="K72"/>
  <c r="G72"/>
  <c r="K71"/>
  <c r="G71"/>
  <c r="K70"/>
  <c r="G70"/>
  <c r="K69"/>
  <c r="G69"/>
  <c r="K68"/>
  <c r="G68"/>
  <c r="K67"/>
  <c r="G67"/>
  <c r="K66"/>
  <c r="G66"/>
  <c r="K65"/>
  <c r="G65"/>
  <c r="K64"/>
  <c r="G64"/>
  <c r="K63"/>
  <c r="G63"/>
  <c r="K62"/>
  <c r="G62"/>
  <c r="K61"/>
  <c r="G61"/>
  <c r="K60"/>
  <c r="G60"/>
  <c r="K59"/>
  <c r="G59"/>
  <c r="K58"/>
  <c r="G58"/>
  <c r="K57"/>
  <c r="G57"/>
  <c r="K56"/>
  <c r="G56"/>
  <c r="K55"/>
  <c r="G55"/>
  <c r="K54"/>
  <c r="G54"/>
  <c r="K53"/>
  <c r="G53"/>
  <c r="K52"/>
  <c r="G52"/>
  <c r="K51"/>
  <c r="G51"/>
  <c r="K50"/>
  <c r="G50"/>
  <c r="K49"/>
  <c r="G49"/>
  <c r="K48"/>
  <c r="G48"/>
  <c r="K47"/>
  <c r="G47"/>
  <c r="K46"/>
  <c r="G46"/>
  <c r="K45"/>
  <c r="G45"/>
  <c r="K44"/>
  <c r="G44"/>
  <c r="K43"/>
  <c r="G43"/>
  <c r="K42"/>
  <c r="G42"/>
  <c r="K41"/>
  <c r="G41"/>
  <c r="K40"/>
  <c r="G40"/>
  <c r="K39"/>
  <c r="G39"/>
  <c r="K38"/>
  <c r="G38"/>
  <c r="K37"/>
  <c r="G37"/>
  <c r="K36"/>
  <c r="G36"/>
  <c r="K35"/>
  <c r="G35"/>
  <c r="K34"/>
  <c r="G34"/>
  <c r="K33"/>
  <c r="G33"/>
  <c r="K32"/>
  <c r="G32"/>
  <c r="K31"/>
  <c r="G31"/>
  <c r="K30"/>
  <c r="G30"/>
  <c r="H150"/>
  <c r="D150"/>
  <c r="H149"/>
  <c r="D149"/>
  <c r="H148"/>
  <c r="D148"/>
  <c r="H147"/>
  <c r="D147"/>
  <c r="H146"/>
  <c r="D146"/>
  <c r="H145"/>
  <c r="D145"/>
  <c r="H144"/>
  <c r="D144"/>
  <c r="H143"/>
  <c r="D143"/>
  <c r="H142"/>
  <c r="D142"/>
  <c r="H141"/>
  <c r="D141"/>
  <c r="H140"/>
  <c r="D140"/>
  <c r="H139"/>
  <c r="D139"/>
  <c r="H138"/>
  <c r="D138"/>
  <c r="H137"/>
  <c r="D137"/>
  <c r="H136"/>
  <c r="D136"/>
  <c r="H135"/>
  <c r="D135"/>
  <c r="H134"/>
  <c r="D134"/>
  <c r="H133"/>
  <c r="D133"/>
  <c r="H132"/>
  <c r="D132"/>
  <c r="H131"/>
  <c r="D131"/>
  <c r="H130"/>
  <c r="D130"/>
  <c r="H129"/>
  <c r="D129"/>
  <c r="H128"/>
  <c r="D128"/>
  <c r="H127"/>
  <c r="D127"/>
  <c r="H126"/>
  <c r="D126"/>
  <c r="H125"/>
  <c r="D125"/>
  <c r="H124"/>
  <c r="D124"/>
  <c r="H123"/>
  <c r="D123"/>
  <c r="H122"/>
  <c r="D122"/>
  <c r="H121"/>
  <c r="D121"/>
  <c r="H120"/>
  <c r="D120"/>
  <c r="H119"/>
  <c r="D119"/>
  <c r="H118"/>
  <c r="D118"/>
  <c r="H117"/>
  <c r="D117"/>
  <c r="H116"/>
  <c r="D116"/>
  <c r="H115"/>
  <c r="D115"/>
  <c r="H114"/>
  <c r="D114"/>
  <c r="H113"/>
  <c r="D113"/>
  <c r="H112"/>
  <c r="D112"/>
  <c r="H111"/>
  <c r="D111"/>
  <c r="H110"/>
  <c r="D110"/>
  <c r="H109"/>
  <c r="D109"/>
  <c r="H108"/>
  <c r="D108"/>
  <c r="H107"/>
  <c r="D107"/>
  <c r="H106"/>
  <c r="D106"/>
  <c r="H105"/>
  <c r="D105"/>
  <c r="H104"/>
  <c r="D104"/>
  <c r="H103"/>
  <c r="D103"/>
  <c r="H102"/>
  <c r="D102"/>
  <c r="H101"/>
  <c r="D101"/>
  <c r="H100"/>
  <c r="D100"/>
  <c r="H99"/>
  <c r="D99"/>
  <c r="H98"/>
  <c r="D98"/>
  <c r="H97"/>
  <c r="D97"/>
  <c r="H96"/>
  <c r="D96"/>
  <c r="H95"/>
  <c r="D95"/>
  <c r="H94"/>
  <c r="D94"/>
  <c r="H93"/>
  <c r="D93"/>
  <c r="H92"/>
  <c r="D92"/>
  <c r="H91"/>
  <c r="D91"/>
  <c r="H90"/>
  <c r="D90"/>
  <c r="H89"/>
  <c r="D89"/>
  <c r="H88"/>
  <c r="D88"/>
  <c r="H87"/>
  <c r="D87"/>
  <c r="H86"/>
  <c r="D86"/>
  <c r="H85"/>
  <c r="D85"/>
  <c r="H84"/>
  <c r="D84"/>
  <c r="H83"/>
  <c r="D83"/>
  <c r="H82"/>
  <c r="D82"/>
  <c r="H81"/>
  <c r="D81"/>
  <c r="H80"/>
  <c r="D80"/>
  <c r="H79"/>
  <c r="D79"/>
  <c r="H78"/>
  <c r="D78"/>
  <c r="H77"/>
  <c r="D77"/>
  <c r="H76"/>
  <c r="D76"/>
  <c r="H75"/>
  <c r="D75"/>
  <c r="H74"/>
  <c r="D74"/>
  <c r="H73"/>
  <c r="D73"/>
  <c r="H72"/>
  <c r="D72"/>
  <c r="H71"/>
  <c r="D71"/>
  <c r="H70"/>
  <c r="D70"/>
  <c r="H69"/>
  <c r="D69"/>
  <c r="H68"/>
  <c r="D68"/>
  <c r="H67"/>
  <c r="D67"/>
  <c r="H66"/>
  <c r="D66"/>
  <c r="H65"/>
  <c r="D65"/>
  <c r="H64"/>
  <c r="D64"/>
  <c r="H63"/>
  <c r="D63"/>
  <c r="H62"/>
  <c r="D62"/>
  <c r="H61"/>
  <c r="D61"/>
  <c r="H60"/>
  <c r="D60"/>
  <c r="H59"/>
  <c r="D59"/>
  <c r="H58"/>
  <c r="D58"/>
  <c r="H57"/>
  <c r="D57"/>
  <c r="H56"/>
  <c r="D56"/>
  <c r="H55"/>
  <c r="D55"/>
  <c r="H54"/>
  <c r="D54"/>
  <c r="H53"/>
  <c r="D53"/>
  <c r="H52"/>
  <c r="D52"/>
  <c r="H51"/>
  <c r="D51"/>
  <c r="H50"/>
  <c r="D50"/>
  <c r="H49"/>
  <c r="D49"/>
  <c r="H48"/>
  <c r="D48"/>
  <c r="H47"/>
  <c r="D47"/>
  <c r="H46"/>
  <c r="D46"/>
  <c r="H45"/>
  <c r="D45"/>
  <c r="H44"/>
  <c r="D44"/>
  <c r="H43"/>
  <c r="D43"/>
  <c r="H42"/>
  <c r="D42"/>
  <c r="H41"/>
  <c r="D41"/>
  <c r="H40"/>
  <c r="D40"/>
  <c r="H39"/>
  <c r="D39"/>
  <c r="H38"/>
  <c r="D38"/>
  <c r="H37"/>
  <c r="D37"/>
  <c r="H36"/>
  <c r="D36"/>
  <c r="H35"/>
  <c r="D35"/>
  <c r="H34"/>
  <c r="D34"/>
  <c r="H33"/>
  <c r="D33"/>
  <c r="H32"/>
  <c r="D32"/>
  <c r="H31"/>
  <c r="D31"/>
  <c r="H30"/>
  <c r="D30"/>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J29"/>
  <c r="D10" i="6"/>
  <c r="D27"/>
  <c r="D21"/>
  <c r="D18"/>
  <c r="D17"/>
  <c r="D31"/>
  <c r="D6"/>
  <c r="D19"/>
  <c r="D23"/>
  <c r="D11"/>
  <c r="D5"/>
  <c r="D7"/>
  <c r="D14"/>
  <c r="D15"/>
  <c r="D26"/>
  <c r="D3"/>
  <c r="D4"/>
  <c r="D8"/>
  <c r="D12"/>
  <c r="D16"/>
  <c r="D20"/>
  <c r="D24"/>
  <c r="D28"/>
  <c r="D9"/>
  <c r="D13"/>
  <c r="D25"/>
  <c r="D29"/>
  <c r="D22"/>
  <c r="D30"/>
  <c r="K150" i="3"/>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H30" s="1"/>
  <c r="I19" i="5" s="1"/>
  <c r="K29" i="3"/>
  <c r="H29" s="1"/>
  <c r="I27" i="5" s="1"/>
  <c r="K28" i="3"/>
  <c r="H28" s="1"/>
  <c r="I13" i="5" s="1"/>
  <c r="K27" i="3"/>
  <c r="H27" s="1"/>
  <c r="I6" i="5" s="1"/>
  <c r="K26" i="3"/>
  <c r="H26" s="1"/>
  <c r="I12" i="5" s="1"/>
  <c r="K25" i="3"/>
  <c r="H25" s="1"/>
  <c r="I16" i="5" s="1"/>
  <c r="K24" i="3"/>
  <c r="H24" s="1"/>
  <c r="I22" i="5" s="1"/>
  <c r="K23" i="3"/>
  <c r="H23" s="1"/>
  <c r="I7" i="5" s="1"/>
  <c r="K22" i="3"/>
  <c r="H22" s="1"/>
  <c r="I14" i="5" s="1"/>
  <c r="K21" i="3"/>
  <c r="H21" s="1"/>
  <c r="I29" i="5" s="1"/>
  <c r="K20" i="3"/>
  <c r="H20" s="1"/>
  <c r="I26" i="5" s="1"/>
  <c r="K19" i="3"/>
  <c r="H19" s="1"/>
  <c r="I9" i="5" s="1"/>
  <c r="K18" i="3"/>
  <c r="H18" s="1"/>
  <c r="I8" i="5" s="1"/>
  <c r="K17" i="3"/>
  <c r="H17" s="1"/>
  <c r="I18" i="5" s="1"/>
  <c r="K16" i="3"/>
  <c r="H16" s="1"/>
  <c r="I4" i="5" s="1"/>
  <c r="K15" i="3"/>
  <c r="H15" s="1"/>
  <c r="I11" i="5" s="1"/>
  <c r="K14" i="3"/>
  <c r="H14" s="1"/>
  <c r="I10" i="5" s="1"/>
  <c r="K13" i="3"/>
  <c r="H13" s="1"/>
  <c r="I5" i="5" s="1"/>
  <c r="K12" i="3"/>
  <c r="H12" s="1"/>
  <c r="I23" i="5" s="1"/>
  <c r="K11" i="3"/>
  <c r="H11" s="1"/>
  <c r="I17" i="5" s="1"/>
  <c r="K10" i="3"/>
  <c r="H10" s="1"/>
  <c r="I25" i="5" s="1"/>
  <c r="K9" i="3"/>
  <c r="H9" s="1"/>
  <c r="I2" i="5" s="1"/>
  <c r="K8" i="3"/>
  <c r="H8" s="1"/>
  <c r="I20" i="5" s="1"/>
  <c r="K7" i="3"/>
  <c r="H7" s="1"/>
  <c r="I15" i="5" s="1"/>
  <c r="K6" i="3"/>
  <c r="H6" s="1"/>
  <c r="I21" i="5" s="1"/>
  <c r="K5" i="3"/>
  <c r="K4"/>
  <c r="K3"/>
  <c r="H3" s="1"/>
  <c r="K150" i="4"/>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H30" s="1"/>
  <c r="H19" i="5" s="1"/>
  <c r="K29" i="4"/>
  <c r="H29" s="1"/>
  <c r="H27" i="5" s="1"/>
  <c r="K28" i="4"/>
  <c r="H28" s="1"/>
  <c r="H13" i="5" s="1"/>
  <c r="K27" i="4"/>
  <c r="H27" s="1"/>
  <c r="H6" i="5" s="1"/>
  <c r="K26" i="4"/>
  <c r="H26" s="1"/>
  <c r="H12" i="5" s="1"/>
  <c r="K25" i="4"/>
  <c r="H25" s="1"/>
  <c r="H16" i="5" s="1"/>
  <c r="K24" i="4"/>
  <c r="H24" s="1"/>
  <c r="H22" i="5" s="1"/>
  <c r="K23" i="4"/>
  <c r="H23" s="1"/>
  <c r="H7" i="5" s="1"/>
  <c r="K22" i="4"/>
  <c r="H22" s="1"/>
  <c r="H14" i="5" s="1"/>
  <c r="K21" i="4"/>
  <c r="H21" s="1"/>
  <c r="H29" i="5" s="1"/>
  <c r="K20" i="4"/>
  <c r="H20" s="1"/>
  <c r="H26" i="5" s="1"/>
  <c r="K19" i="4"/>
  <c r="H19" s="1"/>
  <c r="H9" i="5" s="1"/>
  <c r="K18" i="4"/>
  <c r="H18" s="1"/>
  <c r="H8" i="5" s="1"/>
  <c r="K17" i="4"/>
  <c r="H17" s="1"/>
  <c r="H18" i="5" s="1"/>
  <c r="K16" i="4"/>
  <c r="H16" s="1"/>
  <c r="H4" i="5" s="1"/>
  <c r="K15" i="4"/>
  <c r="H15" s="1"/>
  <c r="H11" i="5" s="1"/>
  <c r="K14" i="4"/>
  <c r="H14" s="1"/>
  <c r="H10" i="5" s="1"/>
  <c r="K13" i="4"/>
  <c r="H13" s="1"/>
  <c r="H5" i="5" s="1"/>
  <c r="K12" i="4"/>
  <c r="H12" s="1"/>
  <c r="H23" i="5" s="1"/>
  <c r="K11" i="4"/>
  <c r="H11" s="1"/>
  <c r="H17" i="5" s="1"/>
  <c r="K10" i="4"/>
  <c r="H10" s="1"/>
  <c r="H25" i="5" s="1"/>
  <c r="K9" i="4"/>
  <c r="H9" s="1"/>
  <c r="H2" i="5" s="1"/>
  <c r="K8" i="4"/>
  <c r="H8" s="1"/>
  <c r="H20" i="5" s="1"/>
  <c r="K7" i="4"/>
  <c r="H7" s="1"/>
  <c r="H15" i="5" s="1"/>
  <c r="K6" i="4"/>
  <c r="H6" s="1"/>
  <c r="H21" i="5" s="1"/>
  <c r="K5" i="4"/>
  <c r="K4"/>
  <c r="K3"/>
  <c r="H3" s="1"/>
  <c r="K150" i="2"/>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H30" s="1"/>
  <c r="G19" i="5" s="1"/>
  <c r="K29" i="2"/>
  <c r="H29" s="1"/>
  <c r="G27" i="5" s="1"/>
  <c r="K28" i="2"/>
  <c r="H28" s="1"/>
  <c r="G13" i="5" s="1"/>
  <c r="K27" i="2"/>
  <c r="H27" s="1"/>
  <c r="G6" i="5" s="1"/>
  <c r="K26" i="2"/>
  <c r="H26" s="1"/>
  <c r="G12" i="5" s="1"/>
  <c r="K25" i="2"/>
  <c r="H25" s="1"/>
  <c r="G16" i="5" s="1"/>
  <c r="K24" i="2"/>
  <c r="H24" s="1"/>
  <c r="G22" i="5" s="1"/>
  <c r="K23" i="2"/>
  <c r="H23" s="1"/>
  <c r="G7" i="5" s="1"/>
  <c r="K22" i="2"/>
  <c r="H22" s="1"/>
  <c r="G14" i="5" s="1"/>
  <c r="K21" i="2"/>
  <c r="H21" s="1"/>
  <c r="G29" i="5" s="1"/>
  <c r="K20" i="2"/>
  <c r="H20" s="1"/>
  <c r="G26" i="5" s="1"/>
  <c r="K19" i="2"/>
  <c r="H19" s="1"/>
  <c r="G9" i="5" s="1"/>
  <c r="K18" i="2"/>
  <c r="H18" s="1"/>
  <c r="G8" i="5" s="1"/>
  <c r="K17" i="2"/>
  <c r="H17" s="1"/>
  <c r="G18" i="5" s="1"/>
  <c r="K16" i="2"/>
  <c r="H16" s="1"/>
  <c r="G4" i="5" s="1"/>
  <c r="K15" i="2"/>
  <c r="H15" s="1"/>
  <c r="G11" i="5" s="1"/>
  <c r="K14" i="2"/>
  <c r="H14" s="1"/>
  <c r="G10" i="5" s="1"/>
  <c r="K13" i="2"/>
  <c r="H13" s="1"/>
  <c r="G5" i="5" s="1"/>
  <c r="K12" i="2"/>
  <c r="H12" s="1"/>
  <c r="G23" i="5" s="1"/>
  <c r="K11" i="2"/>
  <c r="H11" s="1"/>
  <c r="G17" i="5" s="1"/>
  <c r="K10" i="2"/>
  <c r="H10" s="1"/>
  <c r="G25" i="5" s="1"/>
  <c r="K9" i="2"/>
  <c r="H9" s="1"/>
  <c r="G2" i="5" s="1"/>
  <c r="K8" i="2"/>
  <c r="H8" s="1"/>
  <c r="G20" i="5" s="1"/>
  <c r="K7" i="2"/>
  <c r="H7" s="1"/>
  <c r="G15" i="5" s="1"/>
  <c r="K6" i="2"/>
  <c r="H6" s="1"/>
  <c r="G21" i="5" s="1"/>
  <c r="K5" i="2"/>
  <c r="K4"/>
  <c r="K3"/>
  <c r="H3" s="1"/>
  <c r="K150" i="1"/>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H30" s="1"/>
  <c r="F19" i="5" s="1"/>
  <c r="K29" i="1"/>
  <c r="H29" s="1"/>
  <c r="F27" i="5" s="1"/>
  <c r="K28" i="1"/>
  <c r="H28" s="1"/>
  <c r="F13" i="5" s="1"/>
  <c r="K27" i="1"/>
  <c r="H27" s="1"/>
  <c r="F6" i="5" s="1"/>
  <c r="K26" i="1"/>
  <c r="H26" s="1"/>
  <c r="F12" i="5" s="1"/>
  <c r="K25" i="1"/>
  <c r="H25" s="1"/>
  <c r="F16" i="5" s="1"/>
  <c r="K24" i="1"/>
  <c r="H24" s="1"/>
  <c r="F22" i="5" s="1"/>
  <c r="K23" i="1"/>
  <c r="H23" s="1"/>
  <c r="F7" i="5" s="1"/>
  <c r="K22" i="1"/>
  <c r="H22" s="1"/>
  <c r="F14" i="5" s="1"/>
  <c r="K21" i="1"/>
  <c r="H21" s="1"/>
  <c r="F29" i="5" s="1"/>
  <c r="K20" i="1"/>
  <c r="H20" s="1"/>
  <c r="F26" i="5" s="1"/>
  <c r="K19" i="1"/>
  <c r="H19" s="1"/>
  <c r="F9" i="5" s="1"/>
  <c r="K18" i="1"/>
  <c r="H18" s="1"/>
  <c r="F8" i="5" s="1"/>
  <c r="K17" i="1"/>
  <c r="H17" s="1"/>
  <c r="F18" i="5" s="1"/>
  <c r="K16" i="1"/>
  <c r="H16" s="1"/>
  <c r="F4" i="5" s="1"/>
  <c r="K15" i="1"/>
  <c r="H15" s="1"/>
  <c r="F11" i="5" s="1"/>
  <c r="K14" i="1"/>
  <c r="H14" s="1"/>
  <c r="F10" i="5" s="1"/>
  <c r="K13" i="1"/>
  <c r="H13" s="1"/>
  <c r="F5" i="5" s="1"/>
  <c r="K12" i="1"/>
  <c r="H12" s="1"/>
  <c r="F23" i="5" s="1"/>
  <c r="K11" i="1"/>
  <c r="H11" s="1"/>
  <c r="F17" i="5" s="1"/>
  <c r="K10" i="1"/>
  <c r="H10" s="1"/>
  <c r="F25" i="5" s="1"/>
  <c r="K9" i="1"/>
  <c r="H9" s="1"/>
  <c r="F2" i="5" s="1"/>
  <c r="K8" i="1"/>
  <c r="H8" s="1"/>
  <c r="F20" i="5" s="1"/>
  <c r="K7" i="1"/>
  <c r="H7" s="1"/>
  <c r="F15" i="5" s="1"/>
  <c r="K6" i="1"/>
  <c r="H6" s="1"/>
  <c r="F21" i="5" s="1"/>
  <c r="K5" i="1"/>
  <c r="K4"/>
  <c r="K3"/>
  <c r="H3" s="1"/>
  <c r="D29" i="5" l="1"/>
  <c r="D14"/>
  <c r="D11"/>
  <c r="D10"/>
  <c r="D21"/>
  <c r="D19"/>
  <c r="D27"/>
  <c r="D13"/>
  <c r="D6"/>
  <c r="D12"/>
  <c r="D4"/>
  <c r="D5"/>
  <c r="D23"/>
  <c r="D17"/>
  <c r="D25"/>
  <c r="D2"/>
  <c r="D20"/>
  <c r="D15"/>
  <c r="D16"/>
  <c r="D22"/>
  <c r="D7"/>
  <c r="D26"/>
  <c r="D9"/>
  <c r="D8"/>
  <c r="D18"/>
  <c r="D151" i="10"/>
  <c r="C151"/>
  <c r="B151"/>
  <c r="D150"/>
  <c r="C150"/>
  <c r="B150"/>
  <c r="D149"/>
  <c r="C149"/>
  <c r="B149"/>
  <c r="D148"/>
  <c r="C148"/>
  <c r="B148"/>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85"/>
  <c r="C85"/>
  <c r="B85"/>
  <c r="D84"/>
  <c r="C84"/>
  <c r="B84"/>
  <c r="D83"/>
  <c r="C83"/>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W150" i="9" l="1"/>
  <c r="V150" s="1"/>
  <c r="W149"/>
  <c r="V149" s="1"/>
  <c r="W148"/>
  <c r="V148" s="1"/>
  <c r="W147"/>
  <c r="V147" s="1"/>
  <c r="W146"/>
  <c r="V146" s="1"/>
  <c r="W145"/>
  <c r="V145" s="1"/>
  <c r="W144"/>
  <c r="V144" s="1"/>
  <c r="W143"/>
  <c r="V143" s="1"/>
  <c r="W142"/>
  <c r="V142" s="1"/>
  <c r="W141"/>
  <c r="V141" s="1"/>
  <c r="W140"/>
  <c r="V140" s="1"/>
  <c r="W139"/>
  <c r="V139" s="1"/>
  <c r="W138"/>
  <c r="V138" s="1"/>
  <c r="W137"/>
  <c r="V137" s="1"/>
  <c r="W136"/>
  <c r="V136" s="1"/>
  <c r="W135"/>
  <c r="V135" s="1"/>
  <c r="W134"/>
  <c r="V134" s="1"/>
  <c r="W133"/>
  <c r="V133" s="1"/>
  <c r="W132"/>
  <c r="V132" s="1"/>
  <c r="W131"/>
  <c r="V131" s="1"/>
  <c r="W130"/>
  <c r="V130" s="1"/>
  <c r="W129"/>
  <c r="V129" s="1"/>
  <c r="W128"/>
  <c r="V128" s="1"/>
  <c r="W127"/>
  <c r="V127" s="1"/>
  <c r="W126"/>
  <c r="V126" s="1"/>
  <c r="W125"/>
  <c r="V125" s="1"/>
  <c r="W124"/>
  <c r="V124" s="1"/>
  <c r="W123"/>
  <c r="V123" s="1"/>
  <c r="W122"/>
  <c r="V122" s="1"/>
  <c r="W121"/>
  <c r="V121" s="1"/>
  <c r="W120"/>
  <c r="V120" s="1"/>
  <c r="W119"/>
  <c r="V119" s="1"/>
  <c r="W118"/>
  <c r="V118" s="1"/>
  <c r="W117"/>
  <c r="V117" s="1"/>
  <c r="W116"/>
  <c r="V116" s="1"/>
  <c r="W115"/>
  <c r="V115" s="1"/>
  <c r="W114"/>
  <c r="V114" s="1"/>
  <c r="W113"/>
  <c r="V113" s="1"/>
  <c r="W112"/>
  <c r="V112" s="1"/>
  <c r="W111"/>
  <c r="V111" s="1"/>
  <c r="W110"/>
  <c r="V110" s="1"/>
  <c r="W109"/>
  <c r="V109" s="1"/>
  <c r="W108"/>
  <c r="V108" s="1"/>
  <c r="W107"/>
  <c r="V107" s="1"/>
  <c r="W106"/>
  <c r="V106" s="1"/>
  <c r="W105"/>
  <c r="V105" s="1"/>
  <c r="W104"/>
  <c r="V104" s="1"/>
  <c r="W103"/>
  <c r="V103" s="1"/>
  <c r="W102"/>
  <c r="V102" s="1"/>
  <c r="W101"/>
  <c r="V101" s="1"/>
  <c r="W100"/>
  <c r="V100" s="1"/>
  <c r="W99"/>
  <c r="V99" s="1"/>
  <c r="W98"/>
  <c r="V98" s="1"/>
  <c r="W97"/>
  <c r="V97" s="1"/>
  <c r="W96"/>
  <c r="V96" s="1"/>
  <c r="W95"/>
  <c r="V95" s="1"/>
  <c r="W94"/>
  <c r="V94" s="1"/>
  <c r="W93"/>
  <c r="V93" s="1"/>
  <c r="W92"/>
  <c r="V92" s="1"/>
  <c r="W91"/>
  <c r="V91" s="1"/>
  <c r="W90"/>
  <c r="V90" s="1"/>
  <c r="W89"/>
  <c r="V89" s="1"/>
  <c r="W88"/>
  <c r="V88" s="1"/>
  <c r="W87"/>
  <c r="V87" s="1"/>
  <c r="W86"/>
  <c r="V86" s="1"/>
  <c r="W85"/>
  <c r="V85" s="1"/>
  <c r="W84"/>
  <c r="V84" s="1"/>
  <c r="W83"/>
  <c r="V83" s="1"/>
  <c r="W82"/>
  <c r="V82" s="1"/>
  <c r="W81"/>
  <c r="V81" s="1"/>
  <c r="W80"/>
  <c r="V80" s="1"/>
  <c r="W79"/>
  <c r="V79" s="1"/>
  <c r="W78"/>
  <c r="V78" s="1"/>
  <c r="W77"/>
  <c r="V77" s="1"/>
  <c r="W76"/>
  <c r="V76" s="1"/>
  <c r="W75"/>
  <c r="V75" s="1"/>
  <c r="W74"/>
  <c r="V74" s="1"/>
  <c r="W73"/>
  <c r="V73" s="1"/>
  <c r="W72"/>
  <c r="V72" s="1"/>
  <c r="W71"/>
  <c r="V71" s="1"/>
  <c r="W70"/>
  <c r="V70" s="1"/>
  <c r="W69"/>
  <c r="V69" s="1"/>
  <c r="W68"/>
  <c r="V68" s="1"/>
  <c r="W67"/>
  <c r="V67" s="1"/>
  <c r="W66"/>
  <c r="V66" s="1"/>
  <c r="W65"/>
  <c r="V65" s="1"/>
  <c r="W64"/>
  <c r="V64" s="1"/>
  <c r="W63"/>
  <c r="V63" s="1"/>
  <c r="W62"/>
  <c r="V62" s="1"/>
  <c r="W61"/>
  <c r="V61" s="1"/>
  <c r="W60"/>
  <c r="V60" s="1"/>
  <c r="W59"/>
  <c r="V59" s="1"/>
  <c r="W58"/>
  <c r="V58" s="1"/>
  <c r="W57"/>
  <c r="V57" s="1"/>
  <c r="W56"/>
  <c r="V56" s="1"/>
  <c r="W55"/>
  <c r="V55" s="1"/>
  <c r="W54"/>
  <c r="V54" s="1"/>
  <c r="W53"/>
  <c r="V53" s="1"/>
  <c r="W52"/>
  <c r="V52" s="1"/>
  <c r="W51"/>
  <c r="V51" s="1"/>
  <c r="W50"/>
  <c r="V50" s="1"/>
  <c r="W49"/>
  <c r="V49" s="1"/>
  <c r="W48"/>
  <c r="V48" s="1"/>
  <c r="W47"/>
  <c r="V47" s="1"/>
  <c r="W46"/>
  <c r="V46" s="1"/>
  <c r="W45"/>
  <c r="V45" s="1"/>
  <c r="W44"/>
  <c r="V44" s="1"/>
  <c r="W43"/>
  <c r="V43" s="1"/>
  <c r="W42"/>
  <c r="V42" s="1"/>
  <c r="W41"/>
  <c r="V41" s="1"/>
  <c r="W40"/>
  <c r="V40" s="1"/>
  <c r="W39"/>
  <c r="V39" s="1"/>
  <c r="W38"/>
  <c r="V38" s="1"/>
  <c r="W37"/>
  <c r="V37" s="1"/>
  <c r="W36"/>
  <c r="V36" s="1"/>
  <c r="W35"/>
  <c r="V35" s="1"/>
  <c r="W34"/>
  <c r="V34" s="1"/>
  <c r="W33"/>
  <c r="V33" s="1"/>
  <c r="W32"/>
  <c r="V32" s="1"/>
  <c r="W31"/>
  <c r="V31" s="1"/>
  <c r="W30"/>
  <c r="V30" s="1"/>
  <c r="W29"/>
  <c r="V29" s="1"/>
  <c r="W28"/>
  <c r="V28" s="1"/>
  <c r="W27"/>
  <c r="V27" s="1"/>
  <c r="W26"/>
  <c r="V26" s="1"/>
  <c r="W25"/>
  <c r="V25" s="1"/>
  <c r="W24"/>
  <c r="V24" s="1"/>
  <c r="W23"/>
  <c r="V23" s="1"/>
  <c r="W22"/>
  <c r="V22" s="1"/>
  <c r="W21"/>
  <c r="V21" s="1"/>
  <c r="W20"/>
  <c r="V20" s="1"/>
  <c r="W19"/>
  <c r="V19" s="1"/>
  <c r="W18"/>
  <c r="V18" s="1"/>
  <c r="W17"/>
  <c r="V17" s="1"/>
  <c r="W16"/>
  <c r="V16" s="1"/>
  <c r="W15"/>
  <c r="V15" s="1"/>
  <c r="W14"/>
  <c r="V14" s="1"/>
  <c r="W13"/>
  <c r="V13" s="1"/>
  <c r="W12"/>
  <c r="V12" s="1"/>
  <c r="W11"/>
  <c r="V11" s="1"/>
  <c r="W10"/>
  <c r="V10" s="1"/>
  <c r="W9"/>
  <c r="V9" s="1"/>
  <c r="W8"/>
  <c r="V8" s="1"/>
  <c r="W7"/>
  <c r="V7" s="1"/>
  <c r="W6"/>
  <c r="V6" s="1"/>
  <c r="W5"/>
  <c r="V5" s="1"/>
  <c r="P150"/>
  <c r="O150" s="1"/>
  <c r="P149"/>
  <c r="O149" s="1"/>
  <c r="P148"/>
  <c r="O148" s="1"/>
  <c r="P147"/>
  <c r="O147" s="1"/>
  <c r="P146"/>
  <c r="O146" s="1"/>
  <c r="P145"/>
  <c r="O145" s="1"/>
  <c r="P144"/>
  <c r="O144" s="1"/>
  <c r="P143"/>
  <c r="O143" s="1"/>
  <c r="P142"/>
  <c r="O142" s="1"/>
  <c r="P141"/>
  <c r="O141" s="1"/>
  <c r="P140"/>
  <c r="O140" s="1"/>
  <c r="P139"/>
  <c r="O139" s="1"/>
  <c r="P138"/>
  <c r="O138" s="1"/>
  <c r="P137"/>
  <c r="O137" s="1"/>
  <c r="P136"/>
  <c r="O136" s="1"/>
  <c r="P135"/>
  <c r="O135" s="1"/>
  <c r="P134"/>
  <c r="O134" s="1"/>
  <c r="P133"/>
  <c r="O133" s="1"/>
  <c r="P132"/>
  <c r="O132" s="1"/>
  <c r="P131"/>
  <c r="O131" s="1"/>
  <c r="P130"/>
  <c r="O130" s="1"/>
  <c r="P129"/>
  <c r="O129" s="1"/>
  <c r="P128"/>
  <c r="O128" s="1"/>
  <c r="P127"/>
  <c r="O127" s="1"/>
  <c r="P126"/>
  <c r="O126" s="1"/>
  <c r="P125"/>
  <c r="O125" s="1"/>
  <c r="P124"/>
  <c r="O124" s="1"/>
  <c r="P123"/>
  <c r="O123" s="1"/>
  <c r="P122"/>
  <c r="O122" s="1"/>
  <c r="P121"/>
  <c r="O121" s="1"/>
  <c r="P120"/>
  <c r="O120" s="1"/>
  <c r="P119"/>
  <c r="O119" s="1"/>
  <c r="P118"/>
  <c r="O118" s="1"/>
  <c r="P117"/>
  <c r="O117" s="1"/>
  <c r="P116"/>
  <c r="O116" s="1"/>
  <c r="P115"/>
  <c r="O115" s="1"/>
  <c r="P114"/>
  <c r="O114" s="1"/>
  <c r="P113"/>
  <c r="O113" s="1"/>
  <c r="P112"/>
  <c r="O112" s="1"/>
  <c r="P111"/>
  <c r="O111" s="1"/>
  <c r="P110"/>
  <c r="O110" s="1"/>
  <c r="P109"/>
  <c r="O109" s="1"/>
  <c r="P108"/>
  <c r="O108" s="1"/>
  <c r="P107"/>
  <c r="O107" s="1"/>
  <c r="P106"/>
  <c r="O106" s="1"/>
  <c r="P105"/>
  <c r="O105" s="1"/>
  <c r="P104"/>
  <c r="O104" s="1"/>
  <c r="P103"/>
  <c r="O103" s="1"/>
  <c r="P102"/>
  <c r="O102" s="1"/>
  <c r="P101"/>
  <c r="O101" s="1"/>
  <c r="P100"/>
  <c r="O100" s="1"/>
  <c r="P99"/>
  <c r="O99" s="1"/>
  <c r="P98"/>
  <c r="O98" s="1"/>
  <c r="P97"/>
  <c r="O97" s="1"/>
  <c r="P96"/>
  <c r="O96" s="1"/>
  <c r="P95"/>
  <c r="O95" s="1"/>
  <c r="P94"/>
  <c r="O94" s="1"/>
  <c r="P93"/>
  <c r="O93" s="1"/>
  <c r="P92"/>
  <c r="O92" s="1"/>
  <c r="P91"/>
  <c r="O91" s="1"/>
  <c r="P90"/>
  <c r="O90" s="1"/>
  <c r="P89"/>
  <c r="O89" s="1"/>
  <c r="P88"/>
  <c r="O88" s="1"/>
  <c r="P87"/>
  <c r="O87" s="1"/>
  <c r="P86"/>
  <c r="O86" s="1"/>
  <c r="P85"/>
  <c r="O85" s="1"/>
  <c r="P84"/>
  <c r="O84" s="1"/>
  <c r="P83"/>
  <c r="O83" s="1"/>
  <c r="P82"/>
  <c r="O82" s="1"/>
  <c r="P81"/>
  <c r="O81" s="1"/>
  <c r="P80"/>
  <c r="O80" s="1"/>
  <c r="P79"/>
  <c r="O79" s="1"/>
  <c r="P78"/>
  <c r="O78" s="1"/>
  <c r="P77"/>
  <c r="O77" s="1"/>
  <c r="P76"/>
  <c r="O76" s="1"/>
  <c r="P75"/>
  <c r="O75" s="1"/>
  <c r="P74"/>
  <c r="O74" s="1"/>
  <c r="P73"/>
  <c r="O73" s="1"/>
  <c r="P72"/>
  <c r="O72" s="1"/>
  <c r="P71"/>
  <c r="O71" s="1"/>
  <c r="P70"/>
  <c r="O70" s="1"/>
  <c r="P69"/>
  <c r="O69" s="1"/>
  <c r="P68"/>
  <c r="O68" s="1"/>
  <c r="P67"/>
  <c r="O67" s="1"/>
  <c r="P66"/>
  <c r="O66" s="1"/>
  <c r="P65"/>
  <c r="O65" s="1"/>
  <c r="P64"/>
  <c r="O64" s="1"/>
  <c r="P63"/>
  <c r="O63" s="1"/>
  <c r="P62"/>
  <c r="O62" s="1"/>
  <c r="P61"/>
  <c r="O61" s="1"/>
  <c r="P60"/>
  <c r="O60" s="1"/>
  <c r="P59"/>
  <c r="O59" s="1"/>
  <c r="P58"/>
  <c r="O58" s="1"/>
  <c r="P57"/>
  <c r="O57" s="1"/>
  <c r="P56"/>
  <c r="O56" s="1"/>
  <c r="P55"/>
  <c r="O55" s="1"/>
  <c r="P54"/>
  <c r="O54" s="1"/>
  <c r="P53"/>
  <c r="O53" s="1"/>
  <c r="P52"/>
  <c r="O52" s="1"/>
  <c r="P51"/>
  <c r="O51" s="1"/>
  <c r="P50"/>
  <c r="O50" s="1"/>
  <c r="P49"/>
  <c r="O49" s="1"/>
  <c r="P48"/>
  <c r="O48" s="1"/>
  <c r="P47"/>
  <c r="O47" s="1"/>
  <c r="P46"/>
  <c r="O46" s="1"/>
  <c r="P45"/>
  <c r="O45" s="1"/>
  <c r="P44"/>
  <c r="O44" s="1"/>
  <c r="P43"/>
  <c r="O43" s="1"/>
  <c r="P42"/>
  <c r="O42" s="1"/>
  <c r="P41"/>
  <c r="O41" s="1"/>
  <c r="P40"/>
  <c r="O40" s="1"/>
  <c r="P39"/>
  <c r="O39" s="1"/>
  <c r="P38"/>
  <c r="O38" s="1"/>
  <c r="P37"/>
  <c r="O37" s="1"/>
  <c r="P36"/>
  <c r="O36" s="1"/>
  <c r="P35"/>
  <c r="O35" s="1"/>
  <c r="P34"/>
  <c r="O34" s="1"/>
  <c r="P33"/>
  <c r="O33" s="1"/>
  <c r="P32"/>
  <c r="O32" s="1"/>
  <c r="P31"/>
  <c r="O31" s="1"/>
  <c r="P30"/>
  <c r="O30" s="1"/>
  <c r="P29"/>
  <c r="O29" s="1"/>
  <c r="P28"/>
  <c r="O28" s="1"/>
  <c r="P27"/>
  <c r="O27" s="1"/>
  <c r="P26"/>
  <c r="O26" s="1"/>
  <c r="P25"/>
  <c r="O25" s="1"/>
  <c r="P24"/>
  <c r="O24" s="1"/>
  <c r="P23"/>
  <c r="O23" s="1"/>
  <c r="P22"/>
  <c r="O22" s="1"/>
  <c r="P21"/>
  <c r="O21" s="1"/>
  <c r="P20"/>
  <c r="O20" s="1"/>
  <c r="P19"/>
  <c r="O19" s="1"/>
  <c r="P18"/>
  <c r="O18" s="1"/>
  <c r="P17"/>
  <c r="O17" s="1"/>
  <c r="P16"/>
  <c r="O16" s="1"/>
  <c r="P15"/>
  <c r="O15" s="1"/>
  <c r="P14"/>
  <c r="O14" s="1"/>
  <c r="P13"/>
  <c r="O13" s="1"/>
  <c r="P12"/>
  <c r="O12" s="1"/>
  <c r="P11"/>
  <c r="O11" s="1"/>
  <c r="P10"/>
  <c r="O10" s="1"/>
  <c r="P9"/>
  <c r="O9" s="1"/>
  <c r="P8"/>
  <c r="O8" s="1"/>
  <c r="P7"/>
  <c r="O7" s="1"/>
  <c r="P6"/>
  <c r="O6" s="1"/>
  <c r="P5"/>
  <c r="O5" s="1"/>
  <c r="I5"/>
  <c r="I6" s="1"/>
  <c r="H6" s="1"/>
  <c r="S2" l="1"/>
  <c r="L2"/>
  <c r="U2"/>
  <c r="N2"/>
  <c r="H5"/>
  <c r="I7"/>
  <c r="H7" s="1"/>
  <c r="I8" l="1"/>
  <c r="H8" s="1"/>
  <c r="I9" l="1"/>
  <c r="H9" s="1"/>
  <c r="I10" l="1"/>
  <c r="H10" s="1"/>
  <c r="I11" l="1"/>
  <c r="H11" s="1"/>
  <c r="I12" l="1"/>
  <c r="H12" s="1"/>
  <c r="I13" l="1"/>
  <c r="H13" s="1"/>
  <c r="I14" l="1"/>
  <c r="H14" s="1"/>
  <c r="I15" l="1"/>
  <c r="H15" s="1"/>
  <c r="I16" l="1"/>
  <c r="H16" s="1"/>
  <c r="I17" l="1"/>
  <c r="H17" s="1"/>
  <c r="I18" l="1"/>
  <c r="H18" s="1"/>
  <c r="I19" l="1"/>
  <c r="H19" s="1"/>
  <c r="I20" l="1"/>
  <c r="H20" s="1"/>
  <c r="I21" l="1"/>
  <c r="H21" s="1"/>
  <c r="I22" l="1"/>
  <c r="H22" s="1"/>
  <c r="I23" l="1"/>
  <c r="H23" s="1"/>
  <c r="I24" l="1"/>
  <c r="H24" s="1"/>
  <c r="E2" l="1"/>
  <c r="G2"/>
  <c r="I25"/>
  <c r="H25" s="1"/>
  <c r="I26" l="1"/>
  <c r="H26" s="1"/>
  <c r="I27" l="1"/>
  <c r="H27" s="1"/>
  <c r="I28" l="1"/>
  <c r="H28" s="1"/>
  <c r="I29" l="1"/>
  <c r="H29" s="1"/>
  <c r="I30" l="1"/>
  <c r="H30" s="1"/>
  <c r="I31" l="1"/>
  <c r="H31" s="1"/>
  <c r="I32" l="1"/>
  <c r="H32" s="1"/>
  <c r="I33" l="1"/>
  <c r="H33" s="1"/>
  <c r="I34" l="1"/>
  <c r="H34" s="1"/>
  <c r="I35" l="1"/>
  <c r="H35" s="1"/>
  <c r="I36" l="1"/>
  <c r="H36" s="1"/>
  <c r="I37" l="1"/>
  <c r="H37" s="1"/>
  <c r="I38" l="1"/>
  <c r="H38" s="1"/>
  <c r="I39" l="1"/>
  <c r="H39" s="1"/>
  <c r="I40" l="1"/>
  <c r="H40" s="1"/>
  <c r="I41" l="1"/>
  <c r="H41" s="1"/>
  <c r="I42" l="1"/>
  <c r="H42" s="1"/>
  <c r="I43" l="1"/>
  <c r="H43" s="1"/>
  <c r="I44" l="1"/>
  <c r="H44" s="1"/>
  <c r="I45" l="1"/>
  <c r="H45" s="1"/>
  <c r="I46" l="1"/>
  <c r="H46" s="1"/>
  <c r="I47" l="1"/>
  <c r="H47" s="1"/>
  <c r="I48" l="1"/>
  <c r="H48" s="1"/>
  <c r="I49" l="1"/>
  <c r="H49" s="1"/>
  <c r="I50" l="1"/>
  <c r="H50" s="1"/>
  <c r="I51" l="1"/>
  <c r="H51" s="1"/>
  <c r="I52" l="1"/>
  <c r="H52" s="1"/>
  <c r="I53" l="1"/>
  <c r="H53" s="1"/>
  <c r="I54" l="1"/>
  <c r="H54" s="1"/>
  <c r="I55" l="1"/>
  <c r="H55" s="1"/>
  <c r="I56" l="1"/>
  <c r="H56" s="1"/>
  <c r="I57" l="1"/>
  <c r="H57" s="1"/>
  <c r="I58" l="1"/>
  <c r="H58" s="1"/>
  <c r="I59" l="1"/>
  <c r="H59" s="1"/>
  <c r="I60" l="1"/>
  <c r="H60" s="1"/>
  <c r="I61" l="1"/>
  <c r="H61" s="1"/>
  <c r="I62" l="1"/>
  <c r="H62" s="1"/>
  <c r="I63" l="1"/>
  <c r="H63" s="1"/>
  <c r="I64" l="1"/>
  <c r="H64" s="1"/>
  <c r="I65" l="1"/>
  <c r="H65" s="1"/>
  <c r="I66" l="1"/>
  <c r="H66" s="1"/>
  <c r="I67" l="1"/>
  <c r="H67" s="1"/>
  <c r="I68" l="1"/>
  <c r="H68" s="1"/>
  <c r="I69" l="1"/>
  <c r="H69" s="1"/>
  <c r="I70" l="1"/>
  <c r="H70" s="1"/>
  <c r="I71" l="1"/>
  <c r="H71" s="1"/>
  <c r="I72" l="1"/>
  <c r="H72" s="1"/>
  <c r="I73" l="1"/>
  <c r="H73" s="1"/>
  <c r="I74" l="1"/>
  <c r="H74" s="1"/>
  <c r="I75" l="1"/>
  <c r="H75" s="1"/>
  <c r="I76" l="1"/>
  <c r="H76" s="1"/>
  <c r="I77" l="1"/>
  <c r="H77" s="1"/>
  <c r="I78" l="1"/>
  <c r="H78" s="1"/>
  <c r="I79" l="1"/>
  <c r="H79" s="1"/>
  <c r="I80" l="1"/>
  <c r="H80" s="1"/>
  <c r="I81" l="1"/>
  <c r="H81" s="1"/>
  <c r="I82" l="1"/>
  <c r="H82" s="1"/>
  <c r="I83" l="1"/>
  <c r="H83" s="1"/>
  <c r="I84" l="1"/>
  <c r="H84" s="1"/>
  <c r="I85" l="1"/>
  <c r="H85" s="1"/>
  <c r="I86" l="1"/>
  <c r="H86" s="1"/>
  <c r="I87" l="1"/>
  <c r="H87" s="1"/>
  <c r="I88" l="1"/>
  <c r="H88" s="1"/>
  <c r="I89" l="1"/>
  <c r="H89" s="1"/>
  <c r="I90" l="1"/>
  <c r="H90" s="1"/>
  <c r="I91" l="1"/>
  <c r="H91" s="1"/>
  <c r="I92" l="1"/>
  <c r="H92" s="1"/>
  <c r="I93" l="1"/>
  <c r="H93" s="1"/>
  <c r="I94" l="1"/>
  <c r="H94" s="1"/>
  <c r="I95" l="1"/>
  <c r="H95" s="1"/>
  <c r="I96" l="1"/>
  <c r="H96" s="1"/>
  <c r="I97" l="1"/>
  <c r="H97" s="1"/>
  <c r="I98" l="1"/>
  <c r="H98" s="1"/>
  <c r="I99" l="1"/>
  <c r="H99" s="1"/>
  <c r="I100" l="1"/>
  <c r="H100" s="1"/>
  <c r="I101" l="1"/>
  <c r="H101" s="1"/>
  <c r="I102" l="1"/>
  <c r="H102" s="1"/>
  <c r="I103" l="1"/>
  <c r="H103" s="1"/>
  <c r="I104" l="1"/>
  <c r="H104" s="1"/>
  <c r="I105" l="1"/>
  <c r="H105" s="1"/>
  <c r="I106" l="1"/>
  <c r="H106" s="1"/>
  <c r="I107" l="1"/>
  <c r="H107" s="1"/>
  <c r="I108" l="1"/>
  <c r="H108" s="1"/>
  <c r="I109" l="1"/>
  <c r="H109" s="1"/>
  <c r="I110" l="1"/>
  <c r="H110" s="1"/>
  <c r="I111" l="1"/>
  <c r="H111" s="1"/>
  <c r="I112" l="1"/>
  <c r="H112" s="1"/>
  <c r="I113" l="1"/>
  <c r="H113" s="1"/>
  <c r="I114" l="1"/>
  <c r="H114" s="1"/>
  <c r="I115" l="1"/>
  <c r="H115" s="1"/>
  <c r="I116" l="1"/>
  <c r="H116" s="1"/>
  <c r="I117" l="1"/>
  <c r="H117" s="1"/>
  <c r="I118" l="1"/>
  <c r="H118" s="1"/>
  <c r="I119" l="1"/>
  <c r="H119" s="1"/>
  <c r="I120" l="1"/>
  <c r="H120" s="1"/>
  <c r="I121" l="1"/>
  <c r="H121" s="1"/>
  <c r="I122" l="1"/>
  <c r="H122" s="1"/>
  <c r="I123" l="1"/>
  <c r="H123" s="1"/>
  <c r="I124" l="1"/>
  <c r="H124" s="1"/>
  <c r="I125" l="1"/>
  <c r="H125" s="1"/>
  <c r="I126" l="1"/>
  <c r="H126" s="1"/>
  <c r="I127" l="1"/>
  <c r="H127" s="1"/>
  <c r="I128" l="1"/>
  <c r="H128" s="1"/>
  <c r="I129" l="1"/>
  <c r="H129" s="1"/>
  <c r="I130" l="1"/>
  <c r="H130" s="1"/>
  <c r="I131" l="1"/>
  <c r="H131" s="1"/>
  <c r="I132" l="1"/>
  <c r="H132" s="1"/>
  <c r="I133" l="1"/>
  <c r="H133" s="1"/>
  <c r="I134" l="1"/>
  <c r="H134" s="1"/>
  <c r="I135" l="1"/>
  <c r="H135" s="1"/>
  <c r="I136" l="1"/>
  <c r="H136" s="1"/>
  <c r="I137" l="1"/>
  <c r="H137" s="1"/>
  <c r="I138" l="1"/>
  <c r="H138" s="1"/>
  <c r="I139" l="1"/>
  <c r="H139" s="1"/>
  <c r="I140" l="1"/>
  <c r="H140" s="1"/>
  <c r="I141" l="1"/>
  <c r="H141" s="1"/>
  <c r="I142" l="1"/>
  <c r="H142" s="1"/>
  <c r="I143" l="1"/>
  <c r="H143" s="1"/>
  <c r="I144" l="1"/>
  <c r="H144" s="1"/>
  <c r="I145" l="1"/>
  <c r="H145" s="1"/>
  <c r="I146" l="1"/>
  <c r="H146" s="1"/>
  <c r="I147" l="1"/>
  <c r="H147" s="1"/>
  <c r="I148" l="1"/>
  <c r="H148" s="1"/>
  <c r="I149" l="1"/>
  <c r="H149" s="1"/>
  <c r="I150" l="1"/>
  <c r="H150" s="1"/>
  <c r="G95" i="6" l="1"/>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39"/>
  <c r="H139"/>
  <c r="G140"/>
  <c r="H140"/>
  <c r="G141"/>
  <c r="H141"/>
  <c r="G142"/>
  <c r="H142"/>
  <c r="G143"/>
  <c r="H143"/>
  <c r="G144"/>
  <c r="H144"/>
  <c r="G145"/>
  <c r="H145"/>
  <c r="G146"/>
  <c r="H146"/>
  <c r="G147"/>
  <c r="H147"/>
  <c r="G148"/>
  <c r="H148"/>
  <c r="G149"/>
  <c r="H149"/>
  <c r="G150"/>
  <c r="H150"/>
  <c r="G3"/>
  <c r="H3"/>
  <c r="G4"/>
  <c r="H4"/>
  <c r="G5"/>
  <c r="H5"/>
  <c r="G6"/>
  <c r="H6"/>
  <c r="G7"/>
  <c r="H7"/>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B2" i="10"/>
  <c r="C2"/>
  <c r="D2"/>
  <c r="K151" i="5" l="1"/>
  <c r="I145" i="6"/>
  <c r="I137"/>
  <c r="I129"/>
  <c r="I121"/>
  <c r="I113"/>
  <c r="I105"/>
  <c r="I97"/>
  <c r="I89"/>
  <c r="I85"/>
  <c r="I77"/>
  <c r="I69"/>
  <c r="I61"/>
  <c r="I53"/>
  <c r="I45"/>
  <c r="I37"/>
  <c r="I148"/>
  <c r="I136"/>
  <c r="I128"/>
  <c r="I120"/>
  <c r="I112"/>
  <c r="I100"/>
  <c r="I92"/>
  <c r="I84"/>
  <c r="I76"/>
  <c r="I68"/>
  <c r="I60"/>
  <c r="I52"/>
  <c r="I44"/>
  <c r="I40"/>
  <c r="I32"/>
  <c r="I150"/>
  <c r="I146"/>
  <c r="I142"/>
  <c r="I138"/>
  <c r="I134"/>
  <c r="I130"/>
  <c r="I126"/>
  <c r="I122"/>
  <c r="I118"/>
  <c r="I114"/>
  <c r="I110"/>
  <c r="I106"/>
  <c r="I102"/>
  <c r="I98"/>
  <c r="I94"/>
  <c r="I90"/>
  <c r="I86"/>
  <c r="I82"/>
  <c r="I78"/>
  <c r="I74"/>
  <c r="I70"/>
  <c r="I66"/>
  <c r="I62"/>
  <c r="I58"/>
  <c r="I54"/>
  <c r="I50"/>
  <c r="I46"/>
  <c r="I42"/>
  <c r="I38"/>
  <c r="I34"/>
  <c r="I149"/>
  <c r="I141"/>
  <c r="I133"/>
  <c r="I125"/>
  <c r="I117"/>
  <c r="I109"/>
  <c r="I101"/>
  <c r="I93"/>
  <c r="I81"/>
  <c r="I73"/>
  <c r="I65"/>
  <c r="I57"/>
  <c r="I49"/>
  <c r="I41"/>
  <c r="I33"/>
  <c r="I144"/>
  <c r="I140"/>
  <c r="I132"/>
  <c r="I124"/>
  <c r="I116"/>
  <c r="I108"/>
  <c r="I104"/>
  <c r="I96"/>
  <c r="I88"/>
  <c r="I80"/>
  <c r="I72"/>
  <c r="I64"/>
  <c r="I56"/>
  <c r="I48"/>
  <c r="I36"/>
  <c r="I147"/>
  <c r="I143"/>
  <c r="I139"/>
  <c r="I135"/>
  <c r="I131"/>
  <c r="I127"/>
  <c r="I123"/>
  <c r="I119"/>
  <c r="I115"/>
  <c r="I111"/>
  <c r="I107"/>
  <c r="I103"/>
  <c r="I99"/>
  <c r="I95"/>
  <c r="I91"/>
  <c r="I87"/>
  <c r="I83"/>
  <c r="I79"/>
  <c r="I75"/>
  <c r="I71"/>
  <c r="I67"/>
  <c r="I63"/>
  <c r="I59"/>
  <c r="I55"/>
  <c r="I51"/>
  <c r="I47"/>
  <c r="I43"/>
  <c r="I39"/>
  <c r="I35"/>
  <c r="D2"/>
  <c r="E3"/>
  <c r="E4"/>
  <c r="E5"/>
  <c r="E6"/>
  <c r="E7"/>
  <c r="E8"/>
  <c r="E9"/>
  <c r="E10"/>
  <c r="E11"/>
  <c r="E12"/>
  <c r="E13"/>
  <c r="E14"/>
  <c r="E15"/>
  <c r="E16"/>
  <c r="E17"/>
  <c r="E18"/>
  <c r="E19"/>
  <c r="E20"/>
  <c r="E21"/>
  <c r="E22"/>
  <c r="E23"/>
  <c r="E24"/>
  <c r="E25"/>
  <c r="E26"/>
  <c r="E27"/>
  <c r="E28"/>
  <c r="E29"/>
  <c r="E30"/>
  <c r="E31"/>
  <c r="H2"/>
  <c r="G2"/>
  <c r="C1"/>
  <c r="E2"/>
  <c r="B5" i="4" l="1"/>
  <c r="H5" s="1"/>
  <c r="H24" i="5" s="1"/>
  <c r="B5" i="3"/>
  <c r="H5" s="1"/>
  <c r="I24" i="5" s="1"/>
  <c r="B4" i="2"/>
  <c r="H4" s="1"/>
  <c r="J3" i="5"/>
  <c r="B5" i="2"/>
  <c r="H5" s="1"/>
  <c r="G24" i="5" s="1"/>
  <c r="A5" i="1"/>
  <c r="B5" s="1"/>
  <c r="H5" s="1"/>
  <c r="F24" i="5" s="1"/>
  <c r="A4" i="1"/>
  <c r="I31" i="6"/>
  <c r="A3" i="4"/>
  <c r="A3" i="3"/>
  <c r="A3" i="2"/>
  <c r="K35" i="6"/>
  <c r="K39"/>
  <c r="K43"/>
  <c r="K47"/>
  <c r="K51"/>
  <c r="K55"/>
  <c r="K59"/>
  <c r="K63"/>
  <c r="K67"/>
  <c r="K71"/>
  <c r="K75"/>
  <c r="K79"/>
  <c r="K83"/>
  <c r="K87"/>
  <c r="K91"/>
  <c r="K95"/>
  <c r="K99"/>
  <c r="K103"/>
  <c r="K107"/>
  <c r="K111"/>
  <c r="K115"/>
  <c r="K119"/>
  <c r="K123"/>
  <c r="K127"/>
  <c r="K131"/>
  <c r="K135"/>
  <c r="K139"/>
  <c r="K143"/>
  <c r="K147"/>
  <c r="K65"/>
  <c r="K77"/>
  <c r="K85"/>
  <c r="K93"/>
  <c r="K101"/>
  <c r="K109"/>
  <c r="K117"/>
  <c r="K125"/>
  <c r="K133"/>
  <c r="K141"/>
  <c r="K149"/>
  <c r="K38"/>
  <c r="K46"/>
  <c r="K50"/>
  <c r="K58"/>
  <c r="K66"/>
  <c r="K78"/>
  <c r="K86"/>
  <c r="K94"/>
  <c r="K102"/>
  <c r="K106"/>
  <c r="K114"/>
  <c r="K122"/>
  <c r="K130"/>
  <c r="K138"/>
  <c r="K146"/>
  <c r="K32"/>
  <c r="K36"/>
  <c r="K40"/>
  <c r="K44"/>
  <c r="K48"/>
  <c r="K52"/>
  <c r="K56"/>
  <c r="K60"/>
  <c r="K64"/>
  <c r="K68"/>
  <c r="K72"/>
  <c r="K76"/>
  <c r="K80"/>
  <c r="K84"/>
  <c r="K88"/>
  <c r="K92"/>
  <c r="K96"/>
  <c r="K100"/>
  <c r="K104"/>
  <c r="K108"/>
  <c r="K112"/>
  <c r="K116"/>
  <c r="K120"/>
  <c r="K124"/>
  <c r="K128"/>
  <c r="K132"/>
  <c r="K136"/>
  <c r="K140"/>
  <c r="K144"/>
  <c r="K148"/>
  <c r="K33"/>
  <c r="K37"/>
  <c r="K41"/>
  <c r="K45"/>
  <c r="K49"/>
  <c r="K53"/>
  <c r="K57"/>
  <c r="K61"/>
  <c r="K69"/>
  <c r="K73"/>
  <c r="K81"/>
  <c r="K89"/>
  <c r="K97"/>
  <c r="K105"/>
  <c r="K113"/>
  <c r="K121"/>
  <c r="K129"/>
  <c r="K137"/>
  <c r="K145"/>
  <c r="K34"/>
  <c r="K42"/>
  <c r="K54"/>
  <c r="K62"/>
  <c r="K70"/>
  <c r="K74"/>
  <c r="K82"/>
  <c r="K90"/>
  <c r="K98"/>
  <c r="K110"/>
  <c r="K118"/>
  <c r="K126"/>
  <c r="K134"/>
  <c r="K142"/>
  <c r="K150"/>
  <c r="J35"/>
  <c r="J39"/>
  <c r="J43"/>
  <c r="J47"/>
  <c r="J51"/>
  <c r="J55"/>
  <c r="J59"/>
  <c r="J63"/>
  <c r="J67"/>
  <c r="J71"/>
  <c r="J75"/>
  <c r="J79"/>
  <c r="J83"/>
  <c r="J87"/>
  <c r="J91"/>
  <c r="J95"/>
  <c r="J99"/>
  <c r="J103"/>
  <c r="J107"/>
  <c r="J111"/>
  <c r="J115"/>
  <c r="J119"/>
  <c r="J123"/>
  <c r="J127"/>
  <c r="J131"/>
  <c r="J135"/>
  <c r="J139"/>
  <c r="J143"/>
  <c r="J147"/>
  <c r="J65"/>
  <c r="J73"/>
  <c r="J81"/>
  <c r="J89"/>
  <c r="J101"/>
  <c r="J109"/>
  <c r="J117"/>
  <c r="J125"/>
  <c r="J133"/>
  <c r="J141"/>
  <c r="J149"/>
  <c r="J38"/>
  <c r="J50"/>
  <c r="J58"/>
  <c r="J66"/>
  <c r="J74"/>
  <c r="J82"/>
  <c r="J90"/>
  <c r="J98"/>
  <c r="J106"/>
  <c r="J114"/>
  <c r="J122"/>
  <c r="J126"/>
  <c r="J134"/>
  <c r="J142"/>
  <c r="J150"/>
  <c r="J32"/>
  <c r="J36"/>
  <c r="J40"/>
  <c r="J44"/>
  <c r="J48"/>
  <c r="J52"/>
  <c r="J56"/>
  <c r="J60"/>
  <c r="J64"/>
  <c r="J68"/>
  <c r="J72"/>
  <c r="J76"/>
  <c r="J80"/>
  <c r="J84"/>
  <c r="J88"/>
  <c r="J92"/>
  <c r="J96"/>
  <c r="J100"/>
  <c r="J104"/>
  <c r="J108"/>
  <c r="J112"/>
  <c r="J116"/>
  <c r="J120"/>
  <c r="J124"/>
  <c r="J128"/>
  <c r="J132"/>
  <c r="J136"/>
  <c r="J140"/>
  <c r="J144"/>
  <c r="J148"/>
  <c r="J33"/>
  <c r="J37"/>
  <c r="J41"/>
  <c r="J45"/>
  <c r="J49"/>
  <c r="J53"/>
  <c r="J57"/>
  <c r="J61"/>
  <c r="J69"/>
  <c r="J77"/>
  <c r="J85"/>
  <c r="J93"/>
  <c r="J97"/>
  <c r="J105"/>
  <c r="J113"/>
  <c r="J121"/>
  <c r="J129"/>
  <c r="J137"/>
  <c r="J145"/>
  <c r="J34"/>
  <c r="J42"/>
  <c r="J46"/>
  <c r="J54"/>
  <c r="J62"/>
  <c r="J70"/>
  <c r="J78"/>
  <c r="J86"/>
  <c r="J94"/>
  <c r="J102"/>
  <c r="J110"/>
  <c r="J118"/>
  <c r="J130"/>
  <c r="J138"/>
  <c r="J146"/>
  <c r="I24"/>
  <c r="K24" s="1"/>
  <c r="I16"/>
  <c r="K16" s="1"/>
  <c r="I8"/>
  <c r="K8" s="1"/>
  <c r="I4"/>
  <c r="K4" s="1"/>
  <c r="I23"/>
  <c r="K23" s="1"/>
  <c r="I15"/>
  <c r="K15" s="1"/>
  <c r="I30"/>
  <c r="I26"/>
  <c r="I22"/>
  <c r="J22" s="1"/>
  <c r="I18"/>
  <c r="I14"/>
  <c r="J14" s="1"/>
  <c r="I10"/>
  <c r="K10" s="1"/>
  <c r="I6"/>
  <c r="K6" s="1"/>
  <c r="I28"/>
  <c r="I20"/>
  <c r="K20" s="1"/>
  <c r="I12"/>
  <c r="J12" s="1"/>
  <c r="I27"/>
  <c r="I19"/>
  <c r="I11"/>
  <c r="J11" s="1"/>
  <c r="I7"/>
  <c r="K7" s="1"/>
  <c r="I3"/>
  <c r="K3" s="1"/>
  <c r="I29"/>
  <c r="I25"/>
  <c r="I21"/>
  <c r="I17"/>
  <c r="I13"/>
  <c r="K13" s="1"/>
  <c r="I9"/>
  <c r="K9" s="1"/>
  <c r="I5"/>
  <c r="K5" s="1"/>
  <c r="D24" i="5" l="1"/>
  <c r="B4" i="3"/>
  <c r="H4" s="1"/>
  <c r="G3" i="5"/>
  <c r="B4" i="1"/>
  <c r="H4" s="1"/>
  <c r="J31" i="6"/>
  <c r="K31"/>
  <c r="J10"/>
  <c r="J29"/>
  <c r="J15"/>
  <c r="J16"/>
  <c r="K14"/>
  <c r="K17"/>
  <c r="K12"/>
  <c r="K22"/>
  <c r="K11"/>
  <c r="J17"/>
  <c r="K29"/>
  <c r="K18"/>
  <c r="J26"/>
  <c r="J21"/>
  <c r="J20"/>
  <c r="J4"/>
  <c r="J30"/>
  <c r="J19"/>
  <c r="J3"/>
  <c r="K26"/>
  <c r="K21"/>
  <c r="K30"/>
  <c r="K19"/>
  <c r="J18"/>
  <c r="J9"/>
  <c r="J28"/>
  <c r="J27"/>
  <c r="K28"/>
  <c r="K27"/>
  <c r="J25"/>
  <c r="J5"/>
  <c r="J24"/>
  <c r="J8"/>
  <c r="J6"/>
  <c r="J13"/>
  <c r="J23"/>
  <c r="J7"/>
  <c r="K25"/>
  <c r="A28" i="5"/>
  <c r="I2" i="6"/>
  <c r="A3" i="1"/>
  <c r="I3" i="5" l="1"/>
  <c r="J28"/>
  <c r="J2" i="6"/>
  <c r="K2"/>
  <c r="I28" i="5"/>
  <c r="G28"/>
  <c r="F28" l="1"/>
  <c r="F3"/>
  <c r="B4" i="4"/>
  <c r="H4" s="1"/>
  <c r="H28" i="5"/>
  <c r="D28" l="1"/>
  <c r="H3"/>
  <c r="D3" s="1"/>
  <c r="E13" l="1"/>
  <c r="K13" s="1"/>
  <c r="E23"/>
  <c r="K23" s="1"/>
  <c r="E9"/>
  <c r="K9" s="1"/>
  <c r="E19"/>
  <c r="K19" s="1"/>
  <c r="E10"/>
  <c r="K10" s="1"/>
  <c r="E16"/>
  <c r="K16" s="1"/>
  <c r="E2"/>
  <c r="K2" s="1"/>
  <c r="E22"/>
  <c r="K22" s="1"/>
  <c r="E20"/>
  <c r="K20" s="1"/>
  <c r="E11"/>
  <c r="K11" s="1"/>
  <c r="E12"/>
  <c r="K12" s="1"/>
  <c r="E25"/>
  <c r="K25" s="1"/>
  <c r="E29"/>
  <c r="K29" s="1"/>
  <c r="E24"/>
  <c r="K24" s="1"/>
  <c r="E6"/>
  <c r="K6" s="1"/>
  <c r="E14"/>
  <c r="K14" s="1"/>
  <c r="E21"/>
  <c r="K21" s="1"/>
  <c r="E18"/>
  <c r="K18" s="1"/>
  <c r="E26"/>
  <c r="K26" s="1"/>
  <c r="E4"/>
  <c r="K4" s="1"/>
  <c r="E7"/>
  <c r="K7" s="1"/>
  <c r="E15"/>
  <c r="K15" s="1"/>
  <c r="E8"/>
  <c r="K8" s="1"/>
  <c r="E27"/>
  <c r="K27" s="1"/>
  <c r="E5"/>
  <c r="K5" s="1"/>
  <c r="E17"/>
  <c r="K17" s="1"/>
  <c r="E3"/>
  <c r="K3" s="1"/>
  <c r="E28"/>
  <c r="K28" s="1"/>
</calcChain>
</file>

<file path=xl/sharedStrings.xml><?xml version="1.0" encoding="utf-8"?>
<sst xmlns="http://schemas.openxmlformats.org/spreadsheetml/2006/main" count="493" uniqueCount="80">
  <si>
    <t>Degree of Difficulty</t>
  </si>
  <si>
    <t>Score</t>
  </si>
  <si>
    <t>Swimmer</t>
  </si>
  <si>
    <t>Figure #1:</t>
  </si>
  <si>
    <t>101 R/L Ballet Leg, single, *right or *left</t>
  </si>
  <si>
    <t>Figure #4:</t>
  </si>
  <si>
    <t>Figure #3:</t>
  </si>
  <si>
    <t>Figure #2:</t>
  </si>
  <si>
    <t>Figure 1</t>
  </si>
  <si>
    <t>Figure 2</t>
  </si>
  <si>
    <t>Figure 3</t>
  </si>
  <si>
    <t>Figure 4</t>
  </si>
  <si>
    <t>School</t>
  </si>
  <si>
    <t>#</t>
  </si>
  <si>
    <t>Penalties</t>
  </si>
  <si>
    <t>Penalty</t>
  </si>
  <si>
    <t>Total Score</t>
  </si>
  <si>
    <t>Place</t>
  </si>
  <si>
    <t>Student Names:</t>
  </si>
  <si>
    <t>School # 1 Name:</t>
  </si>
  <si>
    <t>School # 2 Name:</t>
  </si>
  <si>
    <t>School # 3 Name:</t>
  </si>
  <si>
    <t>Student Entry</t>
  </si>
  <si>
    <t>Forest Lake</t>
  </si>
  <si>
    <t>Stillwater</t>
  </si>
  <si>
    <t>List of Schools:</t>
  </si>
  <si>
    <t>Richfield</t>
  </si>
  <si>
    <t>Itasca</t>
  </si>
  <si>
    <t>Osseo-Maple Grove</t>
  </si>
  <si>
    <t>Columbia Heights</t>
  </si>
  <si>
    <t>Bloomington</t>
  </si>
  <si>
    <t>Wayzata</t>
  </si>
  <si>
    <t>St. Louis Park</t>
  </si>
  <si>
    <t>Hopkins</t>
  </si>
  <si>
    <t>Prior Lake</t>
  </si>
  <si>
    <t>Edina</t>
  </si>
  <si>
    <t>Total</t>
  </si>
  <si>
    <t xml:space="preserve"> Total Score</t>
  </si>
  <si>
    <t>Draw #</t>
  </si>
  <si>
    <t>Name</t>
  </si>
  <si>
    <t>360 Walkover Front</t>
  </si>
  <si>
    <t>SCORE</t>
  </si>
  <si>
    <t>PLACE</t>
  </si>
  <si>
    <t>Judge 1</t>
  </si>
  <si>
    <t>Judge 2</t>
  </si>
  <si>
    <t>Judge 3</t>
  </si>
  <si>
    <t>Judge 4</t>
  </si>
  <si>
    <t>Judge 5</t>
  </si>
  <si>
    <t>Eden Prairie</t>
  </si>
  <si>
    <t/>
  </si>
  <si>
    <t>Blake</t>
  </si>
  <si>
    <t>311 Kip</t>
  </si>
  <si>
    <t>342 Heron</t>
  </si>
  <si>
    <t>Mikaela Crosby</t>
  </si>
  <si>
    <t>Annika Desphande</t>
  </si>
  <si>
    <t>Savanna Woods</t>
  </si>
  <si>
    <t>Paulina Frayman</t>
  </si>
  <si>
    <t>Kati Knox</t>
  </si>
  <si>
    <t>Erin Wurgler</t>
  </si>
  <si>
    <t>Maddie Stricker</t>
  </si>
  <si>
    <t>Elly Blair</t>
  </si>
  <si>
    <t>Samantha MacDonald</t>
  </si>
  <si>
    <t>Kya Hodgdon</t>
  </si>
  <si>
    <t>Leigha Kraft</t>
  </si>
  <si>
    <t>Adelee Wrightsman</t>
  </si>
  <si>
    <t>Maylin Kennedy</t>
  </si>
  <si>
    <t>Chloe Knuteson</t>
  </si>
  <si>
    <t>Kennedy Tope</t>
  </si>
  <si>
    <t>Anika Wright</t>
  </si>
  <si>
    <t>Nissa Wilcox</t>
  </si>
  <si>
    <t>Jillian Kulzer</t>
  </si>
  <si>
    <t>Alexis Montgomery</t>
  </si>
  <si>
    <t>Hannah Bliss</t>
  </si>
  <si>
    <t>Bella Formico</t>
  </si>
  <si>
    <t>Kyra Will</t>
  </si>
  <si>
    <t>Lauren Guinee</t>
  </si>
  <si>
    <t>Hayeon Lee</t>
  </si>
  <si>
    <t>Nina Djukelic</t>
  </si>
  <si>
    <t>Molly Goheen</t>
  </si>
  <si>
    <t>Berit Serle</t>
  </si>
</sst>
</file>

<file path=xl/styles.xml><?xml version="1.0" encoding="utf-8"?>
<styleSheet xmlns="http://schemas.openxmlformats.org/spreadsheetml/2006/main">
  <numFmts count="4">
    <numFmt numFmtId="43" formatCode="_(* #,##0.00_);_(* \(#,##0.00\);_(* &quot;-&quot;??_);_(@_)"/>
    <numFmt numFmtId="164" formatCode="0.0"/>
    <numFmt numFmtId="165" formatCode="0.000"/>
    <numFmt numFmtId="166" formatCode="0.00000"/>
  </numFmts>
  <fonts count="20">
    <font>
      <sz val="10"/>
      <name val="Arial"/>
    </font>
    <font>
      <sz val="11"/>
      <color theme="1"/>
      <name val="Calibri"/>
      <family val="2"/>
      <scheme val="minor"/>
    </font>
    <font>
      <sz val="8"/>
      <name val="Arial"/>
      <family val="2"/>
    </font>
    <font>
      <b/>
      <sz val="12"/>
      <name val="Arial"/>
      <family val="2"/>
    </font>
    <font>
      <sz val="12"/>
      <name val="Arial"/>
      <family val="2"/>
    </font>
    <font>
      <b/>
      <sz val="12"/>
      <color indexed="10"/>
      <name val="Arial"/>
      <family val="2"/>
    </font>
    <font>
      <b/>
      <sz val="9"/>
      <name val="Arial"/>
      <family val="2"/>
    </font>
    <font>
      <sz val="10"/>
      <name val="Arial"/>
      <family val="2"/>
    </font>
    <font>
      <b/>
      <sz val="10"/>
      <name val="Arial"/>
      <family val="2"/>
    </font>
    <font>
      <b/>
      <i/>
      <sz val="10"/>
      <name val="Arial"/>
      <family val="2"/>
    </font>
    <font>
      <b/>
      <i/>
      <sz val="14"/>
      <name val="Arial"/>
      <family val="2"/>
    </font>
    <font>
      <sz val="10"/>
      <color rgb="FFFF0000"/>
      <name val="Arial"/>
      <family val="2"/>
    </font>
    <font>
      <sz val="12"/>
      <color rgb="FF000000"/>
      <name val="Calibri"/>
      <family val="2"/>
      <scheme val="minor"/>
    </font>
    <font>
      <sz val="12"/>
      <name val="Calibri"/>
      <family val="2"/>
      <scheme val="minor"/>
    </font>
    <font>
      <sz val="10"/>
      <name val="Verdana"/>
      <family val="2"/>
    </font>
    <font>
      <sz val="10"/>
      <color theme="0"/>
      <name val="Arial"/>
      <family val="2"/>
    </font>
    <font>
      <b/>
      <sz val="10"/>
      <color rgb="FF0000FF"/>
      <name val="Arial"/>
      <family val="2"/>
    </font>
    <font>
      <sz val="10"/>
      <color theme="1"/>
      <name val="Calibri"/>
      <family val="2"/>
      <scheme val="minor"/>
    </font>
    <font>
      <sz val="11"/>
      <name val="Arial"/>
      <family val="2"/>
    </font>
    <font>
      <sz val="11"/>
      <color rgb="FF000000"/>
      <name val="Arial"/>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0" fontId="7" fillId="0" borderId="0"/>
    <xf numFmtId="0" fontId="14"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0" fontId="1" fillId="0" borderId="0"/>
  </cellStyleXfs>
  <cellXfs count="116">
    <xf numFmtId="0" fontId="0" fillId="0" borderId="0" xfId="0"/>
    <xf numFmtId="0" fontId="0" fillId="0" borderId="0" xfId="0" applyFill="1" applyBorder="1"/>
    <xf numFmtId="0" fontId="3" fillId="0" borderId="0" xfId="0" applyFont="1"/>
    <xf numFmtId="0" fontId="3" fillId="0" borderId="0" xfId="0" applyFont="1" applyAlignment="1">
      <alignment horizontal="right"/>
    </xf>
    <xf numFmtId="0" fontId="3" fillId="0" borderId="1" xfId="0" applyFont="1" applyBorder="1"/>
    <xf numFmtId="164" fontId="4" fillId="0" borderId="0" xfId="0" applyNumberFormat="1" applyFont="1"/>
    <xf numFmtId="164" fontId="4" fillId="0" borderId="1" xfId="0" applyNumberFormat="1" applyFont="1" applyBorder="1" applyAlignment="1">
      <alignment horizontal="center"/>
    </xf>
    <xf numFmtId="164" fontId="4" fillId="0" borderId="0" xfId="0" applyNumberFormat="1" applyFont="1" applyAlignment="1">
      <alignment horizontal="center"/>
    </xf>
    <xf numFmtId="164" fontId="4" fillId="0" borderId="0" xfId="0" applyNumberFormat="1" applyFont="1" applyAlignment="1">
      <alignment horizontal="right"/>
    </xf>
    <xf numFmtId="165" fontId="4" fillId="0" borderId="3" xfId="0" applyNumberFormat="1" applyFont="1" applyBorder="1"/>
    <xf numFmtId="165" fontId="4" fillId="0" borderId="0" xfId="0" applyNumberFormat="1" applyFont="1"/>
    <xf numFmtId="165" fontId="3" fillId="0" borderId="3" xfId="0" applyNumberFormat="1" applyFont="1" applyBorder="1"/>
    <xf numFmtId="165" fontId="3" fillId="0" borderId="1" xfId="0" applyNumberFormat="1" applyFont="1" applyBorder="1"/>
    <xf numFmtId="165" fontId="3" fillId="0" borderId="0" xfId="0" applyNumberFormat="1" applyFont="1"/>
    <xf numFmtId="165" fontId="4" fillId="0" borderId="1" xfId="0" applyNumberFormat="1" applyFont="1" applyBorder="1" applyAlignment="1">
      <alignment horizontal="center"/>
    </xf>
    <xf numFmtId="165" fontId="4" fillId="0" borderId="0" xfId="0" applyNumberFormat="1" applyFont="1" applyAlignment="1">
      <alignment horizontal="center"/>
    </xf>
    <xf numFmtId="165" fontId="4" fillId="0" borderId="4" xfId="0" applyNumberFormat="1" applyFont="1" applyBorder="1" applyAlignment="1">
      <alignment horizontal="center"/>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165" fontId="3" fillId="0" borderId="1" xfId="0" applyNumberFormat="1" applyFont="1" applyBorder="1" applyAlignment="1">
      <alignment horizontal="center" wrapText="1"/>
    </xf>
    <xf numFmtId="165" fontId="3" fillId="0" borderId="0" xfId="0" applyNumberFormat="1" applyFont="1" applyAlignment="1">
      <alignment horizontal="center"/>
    </xf>
    <xf numFmtId="165" fontId="4" fillId="0" borderId="1" xfId="0" applyNumberFormat="1" applyFont="1" applyBorder="1" applyAlignment="1" applyProtection="1">
      <alignment horizontal="center"/>
      <protection locked="0"/>
    </xf>
    <xf numFmtId="164" fontId="7" fillId="0" borderId="1" xfId="0" applyNumberFormat="1" applyFont="1" applyBorder="1" applyAlignment="1">
      <alignment horizontal="center"/>
    </xf>
    <xf numFmtId="0" fontId="8" fillId="0" borderId="0" xfId="0" applyFont="1" applyAlignment="1">
      <alignment horizontal="center"/>
    </xf>
    <xf numFmtId="0" fontId="8" fillId="0" borderId="0" xfId="0" applyFont="1"/>
    <xf numFmtId="164" fontId="4" fillId="0" borderId="0" xfId="0" applyNumberFormat="1" applyFont="1" applyBorder="1"/>
    <xf numFmtId="165" fontId="3" fillId="0" borderId="0" xfId="0" applyNumberFormat="1" applyFont="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0" fillId="0" borderId="1" xfId="0" applyBorder="1"/>
    <xf numFmtId="164" fontId="3" fillId="0" borderId="1" xfId="0" applyNumberFormat="1" applyFont="1" applyBorder="1"/>
    <xf numFmtId="0" fontId="11" fillId="0" borderId="0" xfId="0" applyFont="1"/>
    <xf numFmtId="0" fontId="11" fillId="0" borderId="0" xfId="0" applyFont="1"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7" fillId="0" borderId="1" xfId="0" applyFont="1" applyBorder="1"/>
    <xf numFmtId="0" fontId="0" fillId="0" borderId="0" xfId="0" applyBorder="1"/>
    <xf numFmtId="165" fontId="4" fillId="0" borderId="0" xfId="0" applyNumberFormat="1" applyFont="1" applyBorder="1" applyAlignment="1">
      <alignment horizontal="center"/>
    </xf>
    <xf numFmtId="164" fontId="4" fillId="0" borderId="0" xfId="0" applyNumberFormat="1" applyFont="1" applyBorder="1" applyAlignment="1">
      <alignment horizontal="center"/>
    </xf>
    <xf numFmtId="165" fontId="4" fillId="0" borderId="0" xfId="0" applyNumberFormat="1" applyFont="1" applyBorder="1"/>
    <xf numFmtId="164" fontId="4" fillId="0" borderId="0" xfId="0" applyNumberFormat="1" applyFont="1" applyBorder="1" applyAlignment="1">
      <alignment horizontal="right"/>
    </xf>
    <xf numFmtId="2" fontId="0" fillId="0" borderId="0" xfId="0" applyNumberFormat="1" applyBorder="1"/>
    <xf numFmtId="1" fontId="3" fillId="0" borderId="1" xfId="0" applyNumberFormat="1" applyFont="1" applyBorder="1" applyAlignment="1">
      <alignment horizontal="center"/>
    </xf>
    <xf numFmtId="1" fontId="4" fillId="0" borderId="1" xfId="0" applyNumberFormat="1"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4" fillId="0" borderId="1" xfId="0" applyFont="1" applyBorder="1" applyAlignment="1" applyProtection="1">
      <alignment horizontal="center"/>
      <protection locked="0"/>
    </xf>
    <xf numFmtId="0" fontId="3" fillId="0" borderId="0" xfId="0" applyFont="1" applyAlignment="1">
      <alignment horizontal="center"/>
    </xf>
    <xf numFmtId="0" fontId="3" fillId="0" borderId="0" xfId="0" applyFont="1" applyBorder="1" applyAlignment="1">
      <alignment horizontal="center"/>
    </xf>
    <xf numFmtId="0" fontId="7" fillId="0" borderId="0" xfId="0" applyFont="1"/>
    <xf numFmtId="0" fontId="0" fillId="0" borderId="1" xfId="0" applyBorder="1" applyAlignment="1">
      <alignment horizontal="center"/>
    </xf>
    <xf numFmtId="164" fontId="3" fillId="0" borderId="2" xfId="0" applyNumberFormat="1" applyFont="1" applyBorder="1" applyAlignment="1"/>
    <xf numFmtId="164" fontId="3" fillId="0" borderId="11" xfId="0" applyNumberFormat="1" applyFont="1" applyBorder="1" applyAlignment="1"/>
    <xf numFmtId="0" fontId="7" fillId="0" borderId="15" xfId="0" applyFont="1" applyBorder="1"/>
    <xf numFmtId="165" fontId="6" fillId="0" borderId="1" xfId="0" applyNumberFormat="1" applyFont="1" applyBorder="1" applyAlignment="1">
      <alignment horizontal="center" vertical="center"/>
    </xf>
    <xf numFmtId="0" fontId="3" fillId="0" borderId="0" xfId="0" applyFont="1" applyAlignment="1">
      <alignment horizontal="center" vertical="center"/>
    </xf>
    <xf numFmtId="164" fontId="4"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xf>
    <xf numFmtId="0" fontId="12" fillId="0" borderId="17" xfId="0" applyFont="1" applyBorder="1"/>
    <xf numFmtId="0" fontId="13" fillId="0" borderId="17" xfId="0" applyFont="1" applyBorder="1"/>
    <xf numFmtId="0" fontId="2" fillId="0" borderId="17" xfId="1" applyFont="1" applyBorder="1" applyAlignment="1">
      <alignment horizontal="center" vertical="center"/>
    </xf>
    <xf numFmtId="0" fontId="2" fillId="0" borderId="17" xfId="1" applyFont="1" applyBorder="1" applyAlignment="1">
      <alignment horizontal="center"/>
    </xf>
    <xf numFmtId="0" fontId="3" fillId="0" borderId="0" xfId="0" applyFont="1" applyBorder="1"/>
    <xf numFmtId="165" fontId="3" fillId="0" borderId="0" xfId="0" applyNumberFormat="1" applyFont="1" applyBorder="1" applyAlignment="1">
      <alignment horizontal="center"/>
    </xf>
    <xf numFmtId="1" fontId="3" fillId="0" borderId="0" xfId="0" applyNumberFormat="1" applyFont="1" applyBorder="1" applyAlignment="1">
      <alignment horizontal="center"/>
    </xf>
    <xf numFmtId="0" fontId="4" fillId="0" borderId="0" xfId="0"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1" fontId="4" fillId="0" borderId="18" xfId="0" applyNumberFormat="1" applyFont="1" applyBorder="1" applyAlignment="1">
      <alignment horizontal="center"/>
    </xf>
    <xf numFmtId="0" fontId="7" fillId="0" borderId="0" xfId="1"/>
    <xf numFmtId="0" fontId="15" fillId="0" borderId="0" xfId="1" applyFont="1"/>
    <xf numFmtId="0" fontId="3" fillId="0" borderId="19" xfId="0" applyFont="1" applyBorder="1"/>
    <xf numFmtId="165" fontId="3" fillId="0" borderId="19" xfId="0" applyNumberFormat="1" applyFont="1" applyBorder="1"/>
    <xf numFmtId="1" fontId="3" fillId="0" borderId="19" xfId="0" applyNumberFormat="1" applyFont="1" applyBorder="1" applyAlignment="1">
      <alignment horizontal="center"/>
    </xf>
    <xf numFmtId="165" fontId="4" fillId="0" borderId="19" xfId="0" applyNumberFormat="1" applyFont="1" applyBorder="1" applyAlignment="1">
      <alignment horizontal="center"/>
    </xf>
    <xf numFmtId="164" fontId="4" fillId="0" borderId="19" xfId="0" applyNumberFormat="1" applyFont="1" applyBorder="1" applyAlignment="1">
      <alignment horizontal="center"/>
    </xf>
    <xf numFmtId="0" fontId="3" fillId="0" borderId="19" xfId="0" applyFont="1" applyBorder="1" applyAlignment="1">
      <alignment horizontal="center"/>
    </xf>
    <xf numFmtId="0" fontId="4" fillId="0" borderId="19" xfId="0" applyFont="1" applyBorder="1" applyAlignment="1" applyProtection="1">
      <alignment horizontal="center"/>
      <protection locked="0"/>
    </xf>
    <xf numFmtId="165" fontId="4" fillId="0" borderId="19" xfId="0" applyNumberFormat="1" applyFont="1" applyBorder="1" applyAlignment="1" applyProtection="1">
      <alignment horizontal="center"/>
      <protection locked="0"/>
    </xf>
    <xf numFmtId="0" fontId="0" fillId="0" borderId="20" xfId="0" pivotButton="1" applyBorder="1"/>
    <xf numFmtId="0" fontId="0" fillId="0" borderId="21" xfId="0" applyBorder="1"/>
    <xf numFmtId="0" fontId="0" fillId="0" borderId="22" xfId="0" applyBorder="1"/>
    <xf numFmtId="0" fontId="0" fillId="0" borderId="23" xfId="0" applyBorder="1"/>
    <xf numFmtId="166" fontId="0" fillId="0" borderId="24" xfId="0" applyNumberFormat="1" applyBorder="1"/>
    <xf numFmtId="0" fontId="16" fillId="0" borderId="20" xfId="0" pivotButton="1" applyFont="1" applyBorder="1" applyAlignment="1">
      <alignment horizontal="center"/>
    </xf>
    <xf numFmtId="0" fontId="0" fillId="0" borderId="23" xfId="0" applyBorder="1" applyAlignment="1">
      <alignment horizontal="center"/>
    </xf>
    <xf numFmtId="0" fontId="0" fillId="0" borderId="20" xfId="0" applyBorder="1"/>
    <xf numFmtId="166" fontId="0" fillId="0" borderId="22" xfId="0" applyNumberFormat="1" applyBorder="1"/>
    <xf numFmtId="0" fontId="16" fillId="0" borderId="20" xfId="0" pivotButton="1" applyFont="1" applyBorder="1"/>
    <xf numFmtId="0" fontId="0" fillId="0" borderId="20" xfId="0" applyBorder="1" applyAlignment="1">
      <alignment horizontal="center"/>
    </xf>
    <xf numFmtId="165" fontId="3" fillId="0" borderId="25" xfId="0" applyNumberFormat="1" applyFont="1" applyBorder="1"/>
    <xf numFmtId="164" fontId="4" fillId="0" borderId="25" xfId="0" applyNumberFormat="1" applyFont="1" applyBorder="1" applyAlignment="1">
      <alignment horizontal="center"/>
    </xf>
    <xf numFmtId="0" fontId="3" fillId="0" borderId="25" xfId="0" applyFont="1" applyBorder="1" applyAlignment="1">
      <alignment horizontal="center"/>
    </xf>
    <xf numFmtId="165" fontId="4" fillId="0" borderId="25" xfId="0" applyNumberFormat="1" applyFont="1" applyBorder="1" applyAlignment="1" applyProtection="1">
      <alignment horizontal="center"/>
      <protection locked="0"/>
    </xf>
    <xf numFmtId="0" fontId="17" fillId="0" borderId="17" xfId="0" applyFont="1" applyBorder="1" applyAlignment="1">
      <alignment horizontal="center" vertical="center"/>
    </xf>
    <xf numFmtId="0" fontId="18" fillId="0" borderId="17" xfId="1" applyFont="1" applyBorder="1" applyAlignment="1">
      <alignment horizontal="left" vertical="center"/>
    </xf>
    <xf numFmtId="0" fontId="18" fillId="0" borderId="17" xfId="1" applyFont="1" applyBorder="1" applyAlignment="1">
      <alignment horizontal="left"/>
    </xf>
    <xf numFmtId="0" fontId="19" fillId="0" borderId="17" xfId="0" applyFont="1" applyBorder="1" applyAlignment="1">
      <alignment horizontal="left"/>
    </xf>
    <xf numFmtId="0" fontId="19" fillId="0" borderId="17" xfId="0" applyFont="1" applyBorder="1" applyAlignment="1">
      <alignment horizontal="left" vertical="center"/>
    </xf>
    <xf numFmtId="0" fontId="19" fillId="0" borderId="26" xfId="0" applyFont="1" applyBorder="1" applyAlignment="1">
      <alignment horizontal="left" vertical="center"/>
    </xf>
    <xf numFmtId="0" fontId="0" fillId="0" borderId="26" xfId="0" applyBorder="1" applyAlignment="1">
      <alignment horizontal="center"/>
    </xf>
    <xf numFmtId="0" fontId="0" fillId="0" borderId="26" xfId="0" applyBorder="1"/>
    <xf numFmtId="0" fontId="0" fillId="0" borderId="27" xfId="0" applyBorder="1"/>
    <xf numFmtId="0" fontId="0" fillId="0" borderId="28" xfId="0" applyBorder="1" applyAlignment="1">
      <alignment horizontal="center"/>
    </xf>
    <xf numFmtId="0" fontId="0" fillId="0" borderId="28" xfId="0"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164" fontId="3" fillId="0" borderId="2" xfId="0" applyNumberFormat="1" applyFont="1" applyBorder="1" applyAlignment="1">
      <alignment horizontal="left"/>
    </xf>
    <xf numFmtId="164" fontId="3" fillId="0" borderId="11" xfId="0" applyNumberFormat="1" applyFont="1" applyBorder="1" applyAlignment="1">
      <alignment horizontal="left"/>
    </xf>
    <xf numFmtId="164" fontId="3" fillId="0" borderId="2" xfId="0" applyNumberFormat="1" applyFont="1" applyBorder="1" applyAlignment="1"/>
    <xf numFmtId="0" fontId="0" fillId="0" borderId="11" xfId="0" applyBorder="1" applyAlignment="1"/>
  </cellXfs>
  <cellStyles count="8">
    <cellStyle name="Comma 2" xfId="6"/>
    <cellStyle name="Comma 3" xfId="3"/>
    <cellStyle name="Normal" xfId="0" builtinId="0"/>
    <cellStyle name="Normal 2" xfId="1"/>
    <cellStyle name="Normal 2 2" xfId="5"/>
    <cellStyle name="Normal 2 3" xfId="2"/>
    <cellStyle name="Normal 3" xfId="4"/>
    <cellStyle name="Normal 3 2" xfId="7"/>
  </cellStyles>
  <dxfs count="195">
    <dxf>
      <numFmt numFmtId="166" formatCode="0.00000"/>
    </dxf>
    <dxf>
      <alignment horizontal="center" readingOrder="0"/>
    </dxf>
    <dxf>
      <font>
        <b/>
        <color rgb="FF0000FF"/>
      </font>
      <alignment horizontal="center" readingOrder="0"/>
    </dxf>
    <dxf>
      <numFmt numFmtId="166" formatCode="0.00000"/>
    </dxf>
    <dxf>
      <alignment horizontal="center" readingOrder="0"/>
    </dxf>
    <dxf>
      <font>
        <b/>
        <color rgb="FF0000FF"/>
      </font>
      <alignment horizontal="center" readingOrder="0"/>
    </dxf>
    <dxf>
      <numFmt numFmtId="166" formatCode="0.00000"/>
    </dxf>
    <dxf>
      <alignment horizontal="center" readingOrder="0"/>
    </dxf>
    <dxf>
      <font>
        <color rgb="FF0000FF"/>
      </font>
    </dxf>
    <dxf>
      <font>
        <color rgb="FF0000FF"/>
      </font>
    </dxf>
    <dxf>
      <font>
        <color rgb="FF0000FF"/>
      </font>
    </dxf>
    <dxf>
      <font>
        <color rgb="FF0000FF"/>
      </font>
    </dxf>
    <dxf>
      <font>
        <color rgb="FF0000FF"/>
      </font>
    </dxf>
    <dxf>
      <font>
        <b/>
      </font>
    </dxf>
    <dxf>
      <font>
        <b/>
      </font>
    </dxf>
    <dxf>
      <font>
        <b/>
      </font>
    </dxf>
    <dxf>
      <font>
        <b/>
      </font>
    </dxf>
    <dxf>
      <font>
        <b/>
      </font>
    </dxf>
    <dxf>
      <alignment horizontal="center"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2</xdr:row>
      <xdr:rowOff>0</xdr:rowOff>
    </xdr:from>
    <xdr:to>
      <xdr:col>5</xdr:col>
      <xdr:colOff>0</xdr:colOff>
      <xdr:row>4</xdr:row>
      <xdr:rowOff>228600</xdr:rowOff>
    </xdr:to>
    <xdr:pic macro="[0]!Macro1">
      <xdr:nvPicPr>
        <xdr:cNvPr id="2060" name="Picture 1" descr="MC900232144[1]">
          <a:extLst>
            <a:ext uri="{FF2B5EF4-FFF2-40B4-BE49-F238E27FC236}">
              <a16:creationId xmlns:a16="http://schemas.microsoft.com/office/drawing/2014/main" xmlns="" id="{00000000-0008-0000-0000-00000C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448425" y="447675"/>
          <a:ext cx="600075" cy="657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4</xdr:col>
      <xdr:colOff>0</xdr:colOff>
      <xdr:row>0</xdr:row>
      <xdr:rowOff>390525</xdr:rowOff>
    </xdr:to>
    <xdr:sp macro="[0]!update_pivot_tables" textlink="">
      <xdr:nvSpPr>
        <xdr:cNvPr id="2" name="Rounded Rectangle 1">
          <a:extLst>
            <a:ext uri="{FF2B5EF4-FFF2-40B4-BE49-F238E27FC236}">
              <a16:creationId xmlns:a16="http://schemas.microsoft.com/office/drawing/2014/main" xmlns="" id="{00000000-0008-0000-0900-000002000000}"/>
            </a:ext>
          </a:extLst>
        </xdr:cNvPr>
        <xdr:cNvSpPr/>
      </xdr:nvSpPr>
      <xdr:spPr>
        <a:xfrm>
          <a:off x="9534525" y="28575"/>
          <a:ext cx="1009650" cy="361950"/>
        </a:xfrm>
        <a:prstGeom prst="roundRect">
          <a:avLst/>
        </a:prstGeom>
      </xdr:spPr>
      <xdr:style>
        <a:lnRef idx="0">
          <a:schemeClr val="accent5"/>
        </a:lnRef>
        <a:fillRef idx="1003">
          <a:schemeClr val="lt1"/>
        </a:fillRef>
        <a:effectRef idx="3">
          <a:schemeClr val="accent5"/>
        </a:effectRef>
        <a:fontRef idx="minor">
          <a:schemeClr val="lt1"/>
        </a:fontRef>
      </xdr:style>
      <xdr:txBody>
        <a:bodyPr vertOverflow="clip" horzOverflow="clip" rtlCol="0" anchor="ctr">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n-US" sz="1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Update</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var/folders/t9/4bm537896r3g09h3h0hb5gyn94jfhm/T/com.microsoft.Outlook/Outlook%20Temp/2019%20V%20Figure%20Program%20revised%203-18-19%5b1%5d.xlsm%5d.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ffen Family" refreshedDate="42087.270367939818" createdVersion="4" refreshedVersion="4" minRefreshableVersion="3" recordCount="149">
  <cacheSource type="worksheet">
    <worksheetSource ref="A1:K150" sheet="Totals" r:id="rId2"/>
  </cacheSource>
  <cacheFields count="11">
    <cacheField name="#" numFmtId="0">
      <sharedItems containsMixedTypes="1" containsNumber="1" containsInteger="1" minValue="1" maxValue="72" count="73">
        <n v="1"/>
        <n v="2"/>
        <s v=""/>
        <n v="7" u="1"/>
        <n v="3" u="1"/>
        <n v="69" u="1"/>
        <n v="53" u="1"/>
        <n v="33" u="1"/>
        <n v="68" u="1"/>
        <n v="46" u="1"/>
        <n v="29" u="1"/>
        <n v="19" u="1"/>
        <n v="59" u="1"/>
        <n v="39" u="1"/>
        <n v="67" u="1"/>
        <n v="52" u="1"/>
        <n v="32" u="1"/>
        <n v="22" u="1"/>
        <n v="14" u="1"/>
        <n v="9" u="1"/>
        <n v="6" u="1"/>
        <n v="66" u="1"/>
        <n v="45" u="1"/>
        <n v="58" u="1"/>
        <n v="38" u="1"/>
        <n v="25" u="1"/>
        <n v="65" u="1"/>
        <n v="51" u="1"/>
        <n v="64" u="1"/>
        <n v="44" u="1"/>
        <n v="28" u="1"/>
        <n v="18" u="1"/>
        <n v="12" u="1"/>
        <n v="5" u="1"/>
        <n v="57" u="1"/>
        <n v="37" u="1"/>
        <n v="50" u="1"/>
        <n v="31" u="1"/>
        <n v="21" u="1"/>
        <n v="63" u="1"/>
        <n v="43" u="1"/>
        <n v="56" u="1"/>
        <n v="36" u="1"/>
        <n v="24" u="1"/>
        <n v="15" u="1"/>
        <n v="10" u="1"/>
        <n v="4" u="1"/>
        <n v="49" u="1"/>
        <n v="62" u="1"/>
        <n v="42" u="1"/>
        <n v="27" u="1"/>
        <n v="17" u="1"/>
        <n v="55" u="1"/>
        <n v="35" u="1"/>
        <n v="72" u="1"/>
        <n v="48" u="1"/>
        <n v="30" u="1"/>
        <n v="20" u="1"/>
        <n v="13" u="1"/>
        <n v="8" u="1"/>
        <n v="61" u="1"/>
        <n v="41" u="1"/>
        <n v="71" u="1"/>
        <n v="54" u="1"/>
        <n v="34" u="1"/>
        <n v="23" u="1"/>
        <n v="70" u="1"/>
        <n v="47" u="1"/>
        <n v="60" u="1"/>
        <n v="40" u="1"/>
        <n v="26" u="1"/>
        <n v="16" u="1"/>
        <n v="11" u="1"/>
      </sharedItems>
    </cacheField>
    <cacheField name="Swimmer" numFmtId="0">
      <sharedItems containsBlank="1" count="74">
        <s v="Student Names:"/>
        <m/>
        <s v="Victoria Carlson" u="1"/>
        <s v="Margarita Lyadova" u="1"/>
        <s v="Madison Drobny" u="1"/>
        <s v="Maggie Lundberg" u="1"/>
        <s v="Jackie Squires-Sperling" u="1"/>
        <s v="Ruchita Jain" u="1"/>
        <s v="Sarah Lentsch" u="1"/>
        <s v="Bridget Werner" u="1"/>
        <s v="Amy Denn" u="1"/>
        <s v="Maggie Cleary" u="1"/>
        <s v="Jennifer Enriquez" u="1"/>
        <s v="Katie Gunderson" u="1"/>
        <s v="Ellen Mattson" u="1"/>
        <s v="Jessica Mader" u="1"/>
        <s v="Katie Mollison" u="1"/>
        <s v="Claire Marti" u="1"/>
        <s v="Summer Peterson" u="1"/>
        <s v="Elizabeth Olson" u="1"/>
        <s v="Elissa Marble" u="1"/>
        <s v="Maggie Wells" u="1"/>
        <s v="Amelia Merfeld" u="1"/>
        <s v="Clara Larson" u="1"/>
        <s v="Lauren Herrmann" u="1"/>
        <s v="Emma Peterson" u="1"/>
        <s v="Jordan Ashby" u="1"/>
        <s v="Marit Lebakken" u="1"/>
        <s v="Dani Marty" u="1"/>
        <s v="Emily Kurtz" u="1"/>
        <s v="Kelly Jesson" u="1"/>
        <s v="Aubrey Thorburn" u="1"/>
        <s v="Kathleen Skoggins" u="1"/>
        <s v="Sarah Thommen" u="1"/>
        <s v="Julia Johnson" u="1"/>
        <s v="Lisa Abascal Larson" u="1"/>
        <s v="Kelly Garzon-Herrera" u="1"/>
        <s v="Cassidy Coats" u="1"/>
        <s v="Great Friedrich" u="1"/>
        <s v="Brooke Gruidl" u="1"/>
        <s v="Dede DeFreese" u="1"/>
        <s v="Krissy Kerr" u="1"/>
        <s v="Kaitlyn Ho" u="1"/>
        <s v="Ellie Gaskill" u="1"/>
        <s v="Addie Kirscht" u="1"/>
        <s v="Belle Marty" u="1"/>
        <s v="Grace Mc Gurran" u="1"/>
        <s v="Alexia Harrison" u="1"/>
        <s v="Ellie Hetcher" u="1"/>
        <s v="Sophie Dirnberger" u="1"/>
        <s v="Parker Krutsch" u="1"/>
        <s v="Sarah Langaard" u="1"/>
        <s v="Lily Provenzano" u="1"/>
        <s v="Jenna Barnhart" u="1"/>
        <s v="Alayna Roess" u="1"/>
        <s v="Rachel Mansky" u="1"/>
        <s v="Morgan Carlstrom" u="1"/>
        <s v="Kristen Ho" u="1"/>
        <s v="Lola Brown" u="1"/>
        <s v="Claire Carlson" u="1"/>
        <s v="Carly Denn" u="1"/>
        <s v="Ava Bandt" u="1"/>
        <s v="Alyssa Peck" u="1"/>
        <s v="Nicole Wothe" u="1"/>
        <s v="Annie Carlson" u="1"/>
        <s v="Bridgette Fink" u="1"/>
        <s v="Abby Stokes" u="1"/>
        <s v="Sagit Nachmias" u="1"/>
        <s v="Elizabeth Coleman" u="1"/>
        <s v="Casey Shannahan" u="1"/>
        <s v="Ashley Dooley" u="1"/>
        <s v="Emily Olson" u="1"/>
        <s v="Greta Edmundson" u="1"/>
        <s v="Madison Chadwick" u="1"/>
      </sharedItems>
    </cacheField>
    <cacheField name="School" numFmtId="0">
      <sharedItems containsBlank="1" count="3">
        <s v="Edina"/>
        <s v="Hopkins"/>
        <m/>
      </sharedItems>
    </cacheField>
    <cacheField name="Total Score" numFmtId="165">
      <sharedItems containsMixedTypes="1" containsNumber="1" containsInteger="1" minValue="0" maxValue="0"/>
    </cacheField>
    <cacheField name="Place" numFmtId="1">
      <sharedItems containsMixedTypes="1" containsNumber="1" containsInteger="1" minValue="1" maxValue="1" count="2">
        <n v="1"/>
        <s v=""/>
      </sharedItems>
    </cacheField>
    <cacheField name="Figure 1" numFmtId="165">
      <sharedItems containsMixedTypes="1" containsNumber="1" containsInteger="1" minValue="0" maxValue="0"/>
    </cacheField>
    <cacheField name="Figure 2" numFmtId="165">
      <sharedItems containsMixedTypes="1" containsNumber="1" containsInteger="1" minValue="0" maxValue="0"/>
    </cacheField>
    <cacheField name="Figure 3" numFmtId="165">
      <sharedItems containsMixedTypes="1" containsNumber="1" containsInteger="1" minValue="0" maxValue="0"/>
    </cacheField>
    <cacheField name="Figure 4" numFmtId="165">
      <sharedItems containsMixedTypes="1" containsNumber="1" containsInteger="1" minValue="0" maxValue="0"/>
    </cacheField>
    <cacheField name="Penalties" numFmtId="164">
      <sharedItems containsMixedTypes="1" containsNumber="1" containsInteger="1" minValue="0" maxValue="0"/>
    </cacheField>
    <cacheField name="Score" numFmtId="1">
      <sharedItems containsMixedTypes="1" containsNumber="1" containsInteger="1" minValue="8" maxValue="8" count="2">
        <n v="8"/>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
  <r>
    <x v="0"/>
    <x v="0"/>
    <x v="0"/>
    <n v="0"/>
    <x v="0"/>
    <n v="0"/>
    <n v="0"/>
    <n v="0"/>
    <n v="0"/>
    <n v="0"/>
    <x v="0"/>
  </r>
  <r>
    <x v="1"/>
    <x v="0"/>
    <x v="1"/>
    <n v="0"/>
    <x v="0"/>
    <n v="0"/>
    <n v="0"/>
    <n v="0"/>
    <n v="0"/>
    <n v="0"/>
    <x v="0"/>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r>
    <x v="2"/>
    <x v="1"/>
    <x v="2"/>
    <s v=""/>
    <x v="1"/>
    <s v=""/>
    <s v=""/>
    <s v=""/>
    <s v=""/>
    <s v=""/>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4"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R3:U5" firstHeaderRow="2" firstDataRow="2" firstDataCol="3"/>
  <pivotFields count="11">
    <pivotField axis="axisRow" compact="0" outline="0" subtotalTop="0" showAll="0" includeNewItemsInFilter="1" sortType="descending" defaultSubtotal="0">
      <items count="73">
        <item x="0"/>
        <item x="1"/>
        <item m="1" x="4"/>
        <item h="1" x="2"/>
        <item m="1" x="46"/>
        <item m="1" x="33"/>
        <item m="1" x="20"/>
        <item m="1" x="3"/>
        <item m="1" x="59"/>
        <item m="1" x="19"/>
        <item m="1" x="45"/>
        <item m="1" x="72"/>
        <item m="1" x="32"/>
        <item m="1" x="58"/>
        <item m="1" x="18"/>
        <item m="1" x="44"/>
        <item m="1" x="71"/>
        <item m="1" x="51"/>
        <item m="1" x="31"/>
        <item m="1" x="11"/>
        <item m="1" x="57"/>
        <item m="1" x="38"/>
        <item m="1" x="17"/>
        <item m="1" x="65"/>
        <item m="1" x="43"/>
        <item m="1" x="25"/>
        <item m="1" x="70"/>
        <item m="1" x="50"/>
        <item m="1" x="30"/>
        <item m="1" x="10"/>
        <item m="1" x="56"/>
        <item m="1" x="37"/>
        <item m="1" x="16"/>
        <item m="1" x="7"/>
        <item m="1" x="64"/>
        <item m="1" x="53"/>
        <item m="1" x="42"/>
        <item m="1" x="35"/>
        <item m="1" x="24"/>
        <item m="1" x="13"/>
        <item m="1" x="69"/>
        <item m="1" x="61"/>
        <item m="1" x="49"/>
        <item m="1" x="40"/>
        <item m="1" x="29"/>
        <item m="1" x="22"/>
        <item m="1" x="9"/>
        <item m="1" x="67"/>
        <item m="1" x="55"/>
        <item m="1" x="47"/>
        <item m="1" x="36"/>
        <item m="1" x="27"/>
        <item m="1" x="15"/>
        <item m="1" x="6"/>
        <item m="1" x="63"/>
        <item m="1" x="52"/>
        <item m="1" x="41"/>
        <item m="1" x="34"/>
        <item m="1" x="23"/>
        <item m="1" x="12"/>
        <item m="1" x="68"/>
        <item m="1" x="60"/>
        <item m="1" x="48"/>
        <item m="1" x="39"/>
        <item m="1" x="28"/>
        <item m="1" x="26"/>
        <item m="1" x="21"/>
        <item m="1" x="14"/>
        <item m="1" x="8"/>
        <item m="1" x="5"/>
        <item m="1" x="66"/>
        <item m="1" x="62"/>
        <item m="1" x="54"/>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74">
        <item x="1"/>
        <item x="0"/>
        <item m="1" x="50"/>
        <item m="1" x="16"/>
        <item m="1" x="11"/>
        <item m="1" x="53"/>
        <item m="1" x="22"/>
        <item m="1" x="55"/>
        <item m="1" x="59"/>
        <item m="1" x="62"/>
        <item m="1" x="18"/>
        <item m="1" x="3"/>
        <item m="1" x="47"/>
        <item m="1" x="66"/>
        <item m="1" x="25"/>
        <item m="1" x="63"/>
        <item m="1" x="21"/>
        <item m="1" x="67"/>
        <item m="1" x="7"/>
        <item m="1" x="38"/>
        <item m="1" x="32"/>
        <item m="1" x="30"/>
        <item m="1" x="34"/>
        <item m="1" x="19"/>
        <item m="1" x="35"/>
        <item m="1" x="45"/>
        <item m="1" x="56"/>
        <item m="1" x="68"/>
        <item m="1" x="44"/>
        <item m="1" x="71"/>
        <item m="1" x="33"/>
        <item m="1" x="64"/>
        <item m="1" x="54"/>
        <item m="1" x="29"/>
        <item m="1" x="73"/>
        <item m="1" x="12"/>
        <item m="1" x="52"/>
        <item m="1" x="70"/>
        <item m="1" x="14"/>
        <item m="1" x="37"/>
        <item m="1" x="57"/>
        <item m="1" x="48"/>
        <item m="1" x="28"/>
        <item m="1" x="43"/>
        <item m="1" x="6"/>
        <item m="1" x="31"/>
        <item m="1" x="23"/>
        <item m="1" x="4"/>
        <item m="1" x="27"/>
        <item m="1" x="46"/>
        <item m="1" x="10"/>
        <item m="1" x="40"/>
        <item m="1" x="24"/>
        <item m="1" x="2"/>
        <item m="1" x="20"/>
        <item m="1" x="17"/>
        <item m="1" x="72"/>
        <item m="1" x="60"/>
        <item m="1" x="49"/>
        <item m="1" x="58"/>
        <item m="1" x="51"/>
        <item m="1" x="13"/>
        <item m="1" x="5"/>
        <item m="1" x="26"/>
        <item m="1" x="69"/>
        <item m="1" x="39"/>
        <item m="1" x="42"/>
        <item m="1" x="61"/>
        <item m="1" x="8"/>
        <item m="1" x="15"/>
        <item m="1" x="65"/>
        <item m="1" x="9"/>
        <item m="1" x="36"/>
        <item m="1" x="41"/>
      </items>
    </pivotField>
    <pivotField axis="axisRow" compact="0" outline="0" subtotalTop="0" showAll="0" includeNewItemsInFilter="1" defaultSubtotal="0">
      <items count="3">
        <item h="1" x="2"/>
        <item h="1" x="0"/>
        <item x="1"/>
      </items>
    </pivotField>
    <pivotField dataField="1" compact="0" numFmtId="165"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pivotFields>
  <rowFields count="3">
    <field x="0"/>
    <field x="1"/>
    <field x="2"/>
  </rowFields>
  <rowItems count="1">
    <i>
      <x v="1"/>
      <x v="1"/>
      <x v="2"/>
    </i>
  </rowItems>
  <colItems count="1">
    <i/>
  </colItems>
  <dataFields count="1">
    <dataField name=" Total Score" fld="3" baseField="0" baseItem="0" numFmtId="166"/>
  </dataFields>
  <formats count="3">
    <format dxfId="2">
      <pivotArea field="0" type="button" dataOnly="0" labelOnly="1" outline="0" axis="axisRow" fieldPosition="0"/>
    </format>
    <format dxfId="1">
      <pivotArea dataOnly="0" labelOnly="1" outline="0" fieldPosition="0">
        <references count="1">
          <reference field="0" count="0"/>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9" cacheId="4"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K3:N5" firstHeaderRow="2" firstDataRow="2" firstDataCol="3"/>
  <pivotFields count="11">
    <pivotField axis="axisRow" compact="0" outline="0" subtotalTop="0" showAll="0" includeNewItemsInFilter="1" sortType="descending" defaultSubtotal="0">
      <items count="73">
        <item x="0"/>
        <item x="1"/>
        <item m="1" x="4"/>
        <item h="1" x="2"/>
        <item m="1" x="46"/>
        <item m="1" x="33"/>
        <item m="1" x="20"/>
        <item m="1" x="3"/>
        <item m="1" x="59"/>
        <item m="1" x="19"/>
        <item m="1" x="45"/>
        <item m="1" x="72"/>
        <item m="1" x="32"/>
        <item m="1" x="58"/>
        <item m="1" x="18"/>
        <item m="1" x="44"/>
        <item m="1" x="71"/>
        <item m="1" x="51"/>
        <item m="1" x="31"/>
        <item m="1" x="11"/>
        <item m="1" x="57"/>
        <item m="1" x="38"/>
        <item m="1" x="17"/>
        <item m="1" x="65"/>
        <item m="1" x="43"/>
        <item m="1" x="25"/>
        <item m="1" x="70"/>
        <item m="1" x="50"/>
        <item m="1" x="30"/>
        <item m="1" x="10"/>
        <item m="1" x="56"/>
        <item m="1" x="37"/>
        <item m="1" x="16"/>
        <item m="1" x="7"/>
        <item m="1" x="64"/>
        <item m="1" x="53"/>
        <item m="1" x="42"/>
        <item m="1" x="35"/>
        <item m="1" x="24"/>
        <item m="1" x="13"/>
        <item m="1" x="69"/>
        <item m="1" x="61"/>
        <item m="1" x="49"/>
        <item m="1" x="40"/>
        <item m="1" x="29"/>
        <item m="1" x="22"/>
        <item m="1" x="9"/>
        <item m="1" x="67"/>
        <item m="1" x="55"/>
        <item m="1" x="47"/>
        <item m="1" x="36"/>
        <item m="1" x="27"/>
        <item m="1" x="15"/>
        <item m="1" x="6"/>
        <item m="1" x="63"/>
        <item m="1" x="52"/>
        <item m="1" x="41"/>
        <item m="1" x="34"/>
        <item m="1" x="23"/>
        <item m="1" x="12"/>
        <item m="1" x="68"/>
        <item m="1" x="60"/>
        <item m="1" x="48"/>
        <item m="1" x="39"/>
        <item m="1" x="28"/>
        <item m="1" x="26"/>
        <item m="1" x="21"/>
        <item m="1" x="14"/>
        <item m="1" x="8"/>
        <item m="1" x="5"/>
        <item m="1" x="66"/>
        <item m="1" x="62"/>
        <item m="1" x="54"/>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74">
        <item x="1"/>
        <item x="0"/>
        <item m="1" x="50"/>
        <item m="1" x="16"/>
        <item m="1" x="11"/>
        <item m="1" x="53"/>
        <item m="1" x="22"/>
        <item m="1" x="55"/>
        <item m="1" x="59"/>
        <item m="1" x="62"/>
        <item m="1" x="18"/>
        <item m="1" x="3"/>
        <item m="1" x="47"/>
        <item m="1" x="66"/>
        <item m="1" x="25"/>
        <item m="1" x="63"/>
        <item m="1" x="21"/>
        <item m="1" x="67"/>
        <item m="1" x="7"/>
        <item m="1" x="38"/>
        <item m="1" x="32"/>
        <item m="1" x="30"/>
        <item m="1" x="34"/>
        <item m="1" x="19"/>
        <item m="1" x="35"/>
        <item m="1" x="45"/>
        <item m="1" x="56"/>
        <item m="1" x="68"/>
        <item m="1" x="44"/>
        <item m="1" x="71"/>
        <item m="1" x="33"/>
        <item m="1" x="64"/>
        <item m="1" x="54"/>
        <item m="1" x="29"/>
        <item m="1" x="73"/>
        <item m="1" x="12"/>
        <item m="1" x="52"/>
        <item m="1" x="70"/>
        <item m="1" x="14"/>
        <item m="1" x="37"/>
        <item m="1" x="57"/>
        <item m="1" x="48"/>
        <item m="1" x="28"/>
        <item m="1" x="43"/>
        <item m="1" x="6"/>
        <item m="1" x="31"/>
        <item m="1" x="23"/>
        <item m="1" x="4"/>
        <item m="1" x="27"/>
        <item m="1" x="46"/>
        <item m="1" x="10"/>
        <item m="1" x="40"/>
        <item m="1" x="24"/>
        <item m="1" x="2"/>
        <item m="1" x="20"/>
        <item m="1" x="17"/>
        <item m="1" x="72"/>
        <item m="1" x="60"/>
        <item m="1" x="49"/>
        <item m="1" x="58"/>
        <item m="1" x="51"/>
        <item m="1" x="13"/>
        <item m="1" x="5"/>
        <item m="1" x="26"/>
        <item m="1" x="69"/>
        <item m="1" x="39"/>
        <item m="1" x="42"/>
        <item m="1" x="61"/>
        <item m="1" x="8"/>
        <item m="1" x="15"/>
        <item m="1" x="65"/>
        <item m="1" x="9"/>
        <item m="1" x="36"/>
        <item m="1" x="41"/>
      </items>
    </pivotField>
    <pivotField axis="axisRow" compact="0" outline="0" subtotalTop="0" showAll="0" includeNewItemsInFilter="1" defaultSubtotal="0">
      <items count="3">
        <item h="1" x="2"/>
        <item x="0"/>
        <item h="1" x="1"/>
      </items>
    </pivotField>
    <pivotField dataField="1" compact="0" numFmtId="165" outline="0" subtotalTop="0" showAll="0" includeNewItemsInFilter="1"/>
    <pivotField compact="0"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pivotFields>
  <rowFields count="3">
    <field x="0"/>
    <field x="1"/>
    <field x="2"/>
  </rowFields>
  <rowItems count="1">
    <i>
      <x/>
      <x v="1"/>
      <x v="1"/>
    </i>
  </rowItems>
  <colItems count="1">
    <i/>
  </colItems>
  <dataFields count="1">
    <dataField name=" Total Score" fld="3" baseField="0" baseItem="0" numFmtId="166"/>
  </dataFields>
  <formats count="3">
    <format dxfId="5">
      <pivotArea field="0" type="button" dataOnly="0" labelOnly="1" outline="0" axis="axisRow" fieldPosition="0"/>
    </format>
    <format dxfId="4">
      <pivotArea dataOnly="0" labelOnly="1" outline="0" fieldPosition="0">
        <references count="1">
          <reference field="0" count="0"/>
        </references>
      </pivotArea>
    </format>
    <format dxfId="3">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updatedVersion="4" minRefreshableVersion="3" showDrill="0" showMemberPropertyTips="0" useAutoFormatting="1" rowGrandTotals="0" colGrandTotals="0" itemPrintTitles="1" createdVersion="4" indent="0" compact="0" compactData="0" gridDropZones="1">
  <location ref="D3:G6" firstHeaderRow="2" firstDataRow="2" firstDataCol="3"/>
  <pivotFields count="11">
    <pivotField axis="axisRow" compact="0" outline="0" subtotalTop="0" showAll="0" includeNewItemsInFilter="1" sortType="descending" defaultSubtotal="0">
      <items count="73">
        <item x="0"/>
        <item x="1"/>
        <item m="1" x="4"/>
        <item h="1" x="2"/>
        <item m="1" x="46"/>
        <item m="1" x="33"/>
        <item m="1" x="20"/>
        <item m="1" x="3"/>
        <item m="1" x="59"/>
        <item m="1" x="19"/>
        <item m="1" x="45"/>
        <item m="1" x="72"/>
        <item m="1" x="32"/>
        <item m="1" x="58"/>
        <item m="1" x="18"/>
        <item m="1" x="44"/>
        <item m="1" x="71"/>
        <item m="1" x="51"/>
        <item m="1" x="31"/>
        <item m="1" x="11"/>
        <item m="1" x="57"/>
        <item m="1" x="38"/>
        <item m="1" x="17"/>
        <item m="1" x="65"/>
        <item m="1" x="43"/>
        <item m="1" x="25"/>
        <item m="1" x="70"/>
        <item m="1" x="50"/>
        <item m="1" x="30"/>
        <item m="1" x="10"/>
        <item m="1" x="56"/>
        <item m="1" x="37"/>
        <item m="1" x="16"/>
        <item m="1" x="7"/>
        <item m="1" x="64"/>
        <item m="1" x="53"/>
        <item m="1" x="42"/>
        <item m="1" x="35"/>
        <item m="1" x="24"/>
        <item m="1" x="13"/>
        <item m="1" x="69"/>
        <item m="1" x="61"/>
        <item m="1" x="49"/>
        <item m="1" x="40"/>
        <item m="1" x="29"/>
        <item m="1" x="22"/>
        <item m="1" x="9"/>
        <item m="1" x="67"/>
        <item m="1" x="55"/>
        <item m="1" x="47"/>
        <item m="1" x="36"/>
        <item m="1" x="27"/>
        <item m="1" x="15"/>
        <item m="1" x="6"/>
        <item m="1" x="63"/>
        <item m="1" x="52"/>
        <item m="1" x="41"/>
        <item m="1" x="34"/>
        <item m="1" x="23"/>
        <item m="1" x="12"/>
        <item m="1" x="68"/>
        <item m="1" x="60"/>
        <item m="1" x="48"/>
        <item m="1" x="39"/>
        <item m="1" x="28"/>
        <item m="1" x="26"/>
        <item m="1" x="21"/>
        <item m="1" x="14"/>
        <item m="1" x="8"/>
        <item m="1" x="5"/>
        <item m="1" x="66"/>
        <item m="1" x="62"/>
        <item m="1" x="54"/>
      </items>
      <autoSortScope>
        <pivotArea dataOnly="0" outline="0" fieldPosition="0">
          <references count="1">
            <reference field="4294967294" count="1" selected="0">
              <x v="0"/>
            </reference>
          </references>
        </pivotArea>
      </autoSortScope>
    </pivotField>
    <pivotField axis="axisRow" compact="0" outline="0" subtotalTop="0" showAll="0" includeNewItemsInFilter="1" defaultSubtotal="0">
      <items count="74">
        <item x="1"/>
        <item x="0"/>
        <item m="1" x="50"/>
        <item m="1" x="16"/>
        <item m="1" x="11"/>
        <item m="1" x="53"/>
        <item m="1" x="22"/>
        <item m="1" x="55"/>
        <item m="1" x="59"/>
        <item m="1" x="62"/>
        <item m="1" x="18"/>
        <item m="1" x="3"/>
        <item m="1" x="47"/>
        <item m="1" x="66"/>
        <item m="1" x="25"/>
        <item m="1" x="63"/>
        <item m="1" x="21"/>
        <item m="1" x="67"/>
        <item m="1" x="7"/>
        <item m="1" x="38"/>
        <item m="1" x="32"/>
        <item m="1" x="30"/>
        <item m="1" x="34"/>
        <item m="1" x="19"/>
        <item m="1" x="35"/>
        <item m="1" x="45"/>
        <item m="1" x="56"/>
        <item m="1" x="68"/>
        <item m="1" x="44"/>
        <item m="1" x="71"/>
        <item m="1" x="33"/>
        <item m="1" x="64"/>
        <item m="1" x="54"/>
        <item m="1" x="29"/>
        <item m="1" x="73"/>
        <item m="1" x="12"/>
        <item m="1" x="52"/>
        <item m="1" x="70"/>
        <item m="1" x="14"/>
        <item m="1" x="37"/>
        <item m="1" x="57"/>
        <item m="1" x="48"/>
        <item m="1" x="28"/>
        <item m="1" x="43"/>
        <item m="1" x="6"/>
        <item m="1" x="31"/>
        <item m="1" x="23"/>
        <item m="1" x="4"/>
        <item m="1" x="27"/>
        <item m="1" x="46"/>
        <item m="1" x="10"/>
        <item m="1" x="40"/>
        <item m="1" x="24"/>
        <item m="1" x="2"/>
        <item m="1" x="20"/>
        <item m="1" x="17"/>
        <item m="1" x="72"/>
        <item m="1" x="60"/>
        <item m="1" x="49"/>
        <item m="1" x="58"/>
        <item m="1" x="51"/>
        <item m="1" x="13"/>
        <item m="1" x="5"/>
        <item m="1" x="26"/>
        <item m="1" x="69"/>
        <item m="1" x="39"/>
        <item m="1" x="42"/>
        <item m="1" x="61"/>
        <item m="1" x="8"/>
        <item m="1" x="15"/>
        <item m="1" x="65"/>
        <item m="1" x="9"/>
        <item m="1" x="36"/>
        <item m="1" x="41"/>
      </items>
    </pivotField>
    <pivotField axis="axisRow" compact="0" outline="0" subtotalTop="0" showAll="0" includeNewItemsInFilter="1" defaultSubtotal="0">
      <items count="3">
        <item h="1" x="2"/>
        <item x="0"/>
        <item x="1"/>
      </items>
    </pivotField>
    <pivotField dataField="1" compact="0" numFmtId="165" outline="0" subtotalTop="0" showAll="0" includeNewItemsInFilter="1"/>
    <pivotField compact="0" outline="0" subtotalTop="0" showAll="0" includeNewItemsInFilter="1">
      <items count="3">
        <item x="0"/>
        <item x="1"/>
        <item t="default"/>
      </items>
    </pivotField>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5" outline="0" subtotalTop="0" showAll="0" includeNewItemsInFilter="1"/>
    <pivotField compact="0" numFmtId="164" outline="0" subtotalTop="0" showAll="0" includeNewItemsInFilter="1"/>
    <pivotField compact="0" outline="0" subtotalTop="0" showAll="0" includeNewItemsInFilter="1" defaultSubtotal="0">
      <items count="2">
        <item x="0"/>
        <item x="1"/>
      </items>
    </pivotField>
  </pivotFields>
  <rowFields count="3">
    <field x="0"/>
    <field x="1"/>
    <field x="2"/>
  </rowFields>
  <rowItems count="2">
    <i>
      <x v="1"/>
      <x v="1"/>
      <x v="2"/>
    </i>
    <i>
      <x/>
      <x v="1"/>
      <x v="1"/>
    </i>
  </rowItems>
  <colItems count="1">
    <i/>
  </colItems>
  <dataFields count="1">
    <dataField name=" Total Score" fld="3" baseField="0" baseItem="0" numFmtId="166"/>
  </dataFields>
  <formats count="13">
    <format dxfId="18">
      <pivotArea field="0" type="button" dataOnly="0" labelOnly="1" outline="0" axis="axisRow" fieldPosition="0"/>
    </format>
    <format dxfId="17">
      <pivotArea field="0" type="button" dataOnly="0" labelOnly="1" outline="0" axis="axisRow" fieldPosition="0"/>
    </format>
    <format dxfId="16">
      <pivotArea field="1" type="button" dataOnly="0" labelOnly="1" outline="0" axis="axisRow" fieldPosition="1"/>
    </format>
    <format dxfId="15">
      <pivotArea field="2" type="button" dataOnly="0" labelOnly="1" outline="0" axis="axisRow" fieldPosition="2"/>
    </format>
    <format dxfId="14">
      <pivotArea field="10" type="button" dataOnly="0" labelOnly="1" outline="0"/>
    </format>
    <format dxfId="13">
      <pivotArea field="4" type="button" dataOnly="0" labelOnly="1" outline="0"/>
    </format>
    <format dxfId="12">
      <pivotArea field="0" type="button" dataOnly="0" labelOnly="1" outline="0" axis="axisRow" fieldPosition="0"/>
    </format>
    <format dxfId="11">
      <pivotArea field="1" type="button" dataOnly="0" labelOnly="1" outline="0" axis="axisRow" fieldPosition="1"/>
    </format>
    <format dxfId="10">
      <pivotArea field="2" type="button" dataOnly="0" labelOnly="1" outline="0" axis="axisRow" fieldPosition="2"/>
    </format>
    <format dxfId="9">
      <pivotArea field="10" type="button" dataOnly="0" labelOnly="1" outline="0"/>
    </format>
    <format dxfId="8">
      <pivotArea field="4" type="button" dataOnly="0" labelOnly="1" outline="0"/>
    </format>
    <format dxfId="7">
      <pivotArea dataOnly="0" labelOnly="1" outline="0" fieldPosition="0">
        <references count="1">
          <reference field="0" count="0"/>
        </references>
      </pivotArea>
    </format>
    <format dxfId="6">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7"/>
  <dimension ref="A1:C122"/>
  <sheetViews>
    <sheetView workbookViewId="0">
      <selection activeCell="E7" sqref="E7"/>
    </sheetView>
  </sheetViews>
  <sheetFormatPr defaultColWidth="8.85546875" defaultRowHeight="20.25" customHeight="1"/>
  <cols>
    <col min="1" max="3" width="29.140625" customWidth="1"/>
  </cols>
  <sheetData>
    <row r="1" spans="1:3" ht="21.75" customHeight="1" thickBot="1">
      <c r="A1" s="109" t="s">
        <v>22</v>
      </c>
      <c r="B1" s="110"/>
      <c r="C1" s="111"/>
    </row>
    <row r="2" spans="1:3" ht="13.5" thickBot="1">
      <c r="A2" s="27" t="s">
        <v>19</v>
      </c>
      <c r="B2" s="28" t="s">
        <v>20</v>
      </c>
      <c r="C2" s="29" t="s">
        <v>21</v>
      </c>
    </row>
    <row r="3" spans="1:3" ht="20.25" customHeight="1" thickBot="1">
      <c r="A3" s="34" t="s">
        <v>24</v>
      </c>
      <c r="B3" s="35" t="s">
        <v>28</v>
      </c>
      <c r="C3" s="36" t="s">
        <v>35</v>
      </c>
    </row>
    <row r="4" spans="1:3" ht="13.5" thickBot="1">
      <c r="A4" s="27" t="s">
        <v>18</v>
      </c>
      <c r="B4" s="28" t="s">
        <v>18</v>
      </c>
      <c r="C4" s="29" t="s">
        <v>18</v>
      </c>
    </row>
    <row r="5" spans="1:3" ht="20.25" customHeight="1">
      <c r="A5" s="102" t="s">
        <v>58</v>
      </c>
      <c r="B5" s="99" t="s">
        <v>53</v>
      </c>
      <c r="C5" s="65"/>
    </row>
    <row r="6" spans="1:3" ht="20.25" customHeight="1">
      <c r="A6" s="103" t="s">
        <v>59</v>
      </c>
      <c r="B6" s="100" t="s">
        <v>54</v>
      </c>
      <c r="C6" s="66"/>
    </row>
    <row r="7" spans="1:3" ht="20.25" customHeight="1">
      <c r="A7" s="103" t="s">
        <v>60</v>
      </c>
      <c r="B7" s="100" t="s">
        <v>55</v>
      </c>
      <c r="C7" s="66"/>
    </row>
    <row r="8" spans="1:3" ht="20.25" customHeight="1">
      <c r="A8" s="103" t="s">
        <v>61</v>
      </c>
      <c r="B8" s="100" t="s">
        <v>56</v>
      </c>
      <c r="C8" s="66"/>
    </row>
    <row r="9" spans="1:3" ht="20.25" customHeight="1">
      <c r="A9" s="103" t="s">
        <v>62</v>
      </c>
      <c r="B9" s="101" t="s">
        <v>57</v>
      </c>
      <c r="C9" s="37"/>
    </row>
    <row r="10" spans="1:3" ht="20.25" customHeight="1">
      <c r="A10" s="103" t="s">
        <v>63</v>
      </c>
      <c r="B10" s="63"/>
      <c r="C10" s="37"/>
    </row>
    <row r="11" spans="1:3" ht="20.25" customHeight="1">
      <c r="A11" s="103" t="s">
        <v>64</v>
      </c>
      <c r="B11" s="63"/>
      <c r="C11" s="37"/>
    </row>
    <row r="12" spans="1:3" ht="20.25" customHeight="1">
      <c r="A12" s="103" t="s">
        <v>65</v>
      </c>
      <c r="B12" s="63"/>
      <c r="C12" s="37"/>
    </row>
    <row r="13" spans="1:3" ht="20.25" customHeight="1">
      <c r="A13" s="103" t="s">
        <v>66</v>
      </c>
      <c r="B13" s="63"/>
      <c r="C13" s="37"/>
    </row>
    <row r="14" spans="1:3" ht="20.25" customHeight="1">
      <c r="A14" s="103" t="s">
        <v>67</v>
      </c>
      <c r="B14" s="64"/>
      <c r="C14" s="37"/>
    </row>
    <row r="15" spans="1:3" ht="20.25" customHeight="1">
      <c r="A15" s="103" t="s">
        <v>68</v>
      </c>
      <c r="B15" s="63"/>
      <c r="C15" s="37"/>
    </row>
    <row r="16" spans="1:3" ht="20.25" customHeight="1">
      <c r="A16" s="103" t="s">
        <v>69</v>
      </c>
      <c r="B16" s="63"/>
      <c r="C16" s="37"/>
    </row>
    <row r="17" spans="1:3" ht="20.25" customHeight="1">
      <c r="A17" s="103" t="s">
        <v>70</v>
      </c>
      <c r="B17" s="63"/>
      <c r="C17" s="37"/>
    </row>
    <row r="18" spans="1:3" ht="20.25" customHeight="1">
      <c r="A18" s="103" t="s">
        <v>71</v>
      </c>
      <c r="B18" s="63"/>
      <c r="C18" s="37"/>
    </row>
    <row r="19" spans="1:3" ht="20.25" customHeight="1">
      <c r="A19" s="103" t="s">
        <v>72</v>
      </c>
      <c r="B19" s="63"/>
      <c r="C19" s="37"/>
    </row>
    <row r="20" spans="1:3" ht="20.25" customHeight="1">
      <c r="A20" s="103" t="s">
        <v>73</v>
      </c>
      <c r="B20" s="63"/>
      <c r="C20" s="37"/>
    </row>
    <row r="21" spans="1:3" ht="20.25" customHeight="1">
      <c r="A21" s="103" t="s">
        <v>74</v>
      </c>
      <c r="B21" s="63"/>
      <c r="C21" s="37"/>
    </row>
    <row r="22" spans="1:3" ht="20.25" customHeight="1">
      <c r="A22" s="103" t="s">
        <v>75</v>
      </c>
      <c r="B22" s="63"/>
      <c r="C22" s="37"/>
    </row>
    <row r="23" spans="1:3" ht="20.25" customHeight="1">
      <c r="A23" s="103" t="s">
        <v>76</v>
      </c>
      <c r="B23" s="63"/>
      <c r="C23" s="37"/>
    </row>
    <row r="24" spans="1:3" ht="20.25" customHeight="1">
      <c r="A24" s="103" t="s">
        <v>77</v>
      </c>
      <c r="B24" s="63"/>
      <c r="C24" s="37"/>
    </row>
    <row r="25" spans="1:3" ht="20.25" customHeight="1">
      <c r="A25" s="103" t="s">
        <v>78</v>
      </c>
      <c r="B25" s="63"/>
      <c r="C25" s="37"/>
    </row>
    <row r="26" spans="1:3" ht="20.25" customHeight="1">
      <c r="A26" s="103" t="s">
        <v>79</v>
      </c>
      <c r="B26" s="63"/>
      <c r="C26" s="37"/>
    </row>
    <row r="27" spans="1:3" ht="20.25" customHeight="1">
      <c r="A27" s="98"/>
      <c r="B27" s="63"/>
      <c r="C27" s="37"/>
    </row>
    <row r="28" spans="1:3" ht="20.25" customHeight="1">
      <c r="A28" s="98"/>
      <c r="B28" s="63"/>
      <c r="C28" s="37"/>
    </row>
    <row r="29" spans="1:3" ht="20.25" customHeight="1">
      <c r="A29" s="98"/>
      <c r="B29" s="63"/>
      <c r="C29" s="37"/>
    </row>
    <row r="30" spans="1:3" ht="20.25" customHeight="1">
      <c r="A30" s="98"/>
      <c r="B30" s="63"/>
      <c r="C30" s="37"/>
    </row>
    <row r="31" spans="1:3" ht="20.25" customHeight="1">
      <c r="A31" s="98"/>
      <c r="B31" s="63"/>
      <c r="C31" s="37"/>
    </row>
    <row r="32" spans="1:3" ht="20.25" customHeight="1">
      <c r="A32" s="98"/>
      <c r="B32" s="63"/>
      <c r="C32" s="37"/>
    </row>
    <row r="33" spans="1:3" ht="20.25" customHeight="1">
      <c r="A33" s="98"/>
      <c r="B33" s="37"/>
      <c r="C33" s="37"/>
    </row>
    <row r="34" spans="1:3" ht="20.25" customHeight="1">
      <c r="A34" s="98"/>
      <c r="B34" s="37"/>
      <c r="C34" s="37"/>
    </row>
    <row r="35" spans="1:3" ht="20.25" customHeight="1">
      <c r="A35" s="98"/>
      <c r="B35" s="37"/>
      <c r="C35" s="37"/>
    </row>
    <row r="36" spans="1:3" ht="20.25" customHeight="1">
      <c r="A36" s="98"/>
      <c r="B36" s="30"/>
      <c r="C36" s="30"/>
    </row>
    <row r="37" spans="1:3" ht="20.25" customHeight="1">
      <c r="A37" s="98"/>
      <c r="B37" s="30"/>
      <c r="C37" s="30"/>
    </row>
    <row r="38" spans="1:3" ht="20.25" customHeight="1">
      <c r="A38" s="98"/>
      <c r="B38" s="30"/>
      <c r="C38" s="30"/>
    </row>
    <row r="39" spans="1:3" ht="20.25" customHeight="1">
      <c r="A39" s="98"/>
      <c r="B39" s="30"/>
      <c r="C39" s="30"/>
    </row>
    <row r="40" spans="1:3" ht="20.25" customHeight="1">
      <c r="A40" s="98"/>
      <c r="B40" s="30"/>
      <c r="C40" s="30"/>
    </row>
    <row r="41" spans="1:3" ht="20.25" customHeight="1">
      <c r="A41" s="98"/>
      <c r="B41" s="30"/>
      <c r="C41" s="30"/>
    </row>
    <row r="42" spans="1:3" ht="20.25" customHeight="1">
      <c r="A42" s="98"/>
      <c r="B42" s="30"/>
      <c r="C42" s="30"/>
    </row>
    <row r="43" spans="1:3" ht="20.25" customHeight="1">
      <c r="A43" s="98"/>
      <c r="B43" s="30"/>
      <c r="C43" s="30"/>
    </row>
    <row r="44" spans="1:3" ht="20.25" customHeight="1">
      <c r="A44" s="98"/>
      <c r="B44" s="30"/>
      <c r="C44" s="30"/>
    </row>
    <row r="45" spans="1:3" ht="20.25" customHeight="1">
      <c r="A45" s="98"/>
      <c r="B45" s="30"/>
      <c r="C45" s="30"/>
    </row>
    <row r="46" spans="1:3" ht="20.25" customHeight="1">
      <c r="A46" s="98"/>
      <c r="B46" s="30"/>
      <c r="C46" s="30"/>
    </row>
    <row r="47" spans="1:3" ht="20.25" customHeight="1">
      <c r="A47" s="66"/>
      <c r="B47" s="30"/>
      <c r="C47" s="30"/>
    </row>
    <row r="48" spans="1:3" ht="20.25" customHeight="1">
      <c r="A48" s="66"/>
      <c r="B48" s="30"/>
      <c r="C48" s="30"/>
    </row>
    <row r="49" spans="1:3" ht="20.25" customHeight="1">
      <c r="A49" s="30"/>
      <c r="B49" s="30"/>
      <c r="C49" s="30"/>
    </row>
    <row r="50" spans="1:3" ht="20.25" customHeight="1">
      <c r="A50" s="30"/>
      <c r="B50" s="30"/>
      <c r="C50" s="30"/>
    </row>
    <row r="51" spans="1:3" ht="20.25" customHeight="1">
      <c r="A51" s="30"/>
      <c r="B51" s="30"/>
      <c r="C51" s="30"/>
    </row>
    <row r="52" spans="1:3" ht="20.25" customHeight="1">
      <c r="A52" s="30"/>
      <c r="B52" s="30"/>
      <c r="C52" s="30"/>
    </row>
    <row r="53" spans="1:3" ht="20.25" customHeight="1">
      <c r="A53" s="30"/>
      <c r="B53" s="30"/>
      <c r="C53" s="30"/>
    </row>
    <row r="54" spans="1:3" ht="20.25" customHeight="1">
      <c r="A54" s="30"/>
      <c r="B54" s="30"/>
      <c r="C54" s="30"/>
    </row>
    <row r="55" spans="1:3" ht="20.25" customHeight="1">
      <c r="A55" s="30"/>
      <c r="B55" s="30"/>
      <c r="C55" s="30"/>
    </row>
    <row r="56" spans="1:3" ht="20.25" customHeight="1">
      <c r="A56" s="30"/>
      <c r="B56" s="30"/>
      <c r="C56" s="30"/>
    </row>
    <row r="57" spans="1:3" ht="20.25" customHeight="1">
      <c r="A57" s="30"/>
      <c r="B57" s="30"/>
      <c r="C57" s="30"/>
    </row>
    <row r="58" spans="1:3" ht="20.25" customHeight="1">
      <c r="A58" s="30"/>
      <c r="B58" s="30"/>
      <c r="C58" s="30"/>
    </row>
    <row r="59" spans="1:3" ht="20.25" customHeight="1">
      <c r="A59" s="30"/>
      <c r="B59" s="30"/>
      <c r="C59" s="30"/>
    </row>
    <row r="60" spans="1:3" ht="20.25" customHeight="1">
      <c r="A60" s="30"/>
      <c r="B60" s="30"/>
      <c r="C60" s="30"/>
    </row>
    <row r="61" spans="1:3" ht="20.25" customHeight="1">
      <c r="A61" s="30"/>
      <c r="B61" s="30"/>
      <c r="C61" s="30"/>
    </row>
    <row r="62" spans="1:3" ht="20.25" customHeight="1">
      <c r="A62" s="30"/>
      <c r="B62" s="30"/>
      <c r="C62" s="30"/>
    </row>
    <row r="63" spans="1:3" ht="20.25" customHeight="1">
      <c r="A63" s="30"/>
      <c r="B63" s="30"/>
      <c r="C63" s="30"/>
    </row>
    <row r="64" spans="1:3" ht="20.25" customHeight="1">
      <c r="A64" s="30"/>
      <c r="B64" s="30"/>
      <c r="C64" s="30"/>
    </row>
    <row r="65" spans="1:3" ht="20.25" customHeight="1">
      <c r="A65" s="30"/>
      <c r="B65" s="30"/>
      <c r="C65" s="30"/>
    </row>
    <row r="66" spans="1:3" ht="20.25" customHeight="1">
      <c r="A66" s="30"/>
      <c r="B66" s="30"/>
      <c r="C66" s="30"/>
    </row>
    <row r="67" spans="1:3" ht="20.25" customHeight="1">
      <c r="A67" s="30"/>
      <c r="B67" s="30"/>
      <c r="C67" s="30"/>
    </row>
    <row r="68" spans="1:3" ht="20.25" customHeight="1">
      <c r="A68" s="30"/>
      <c r="B68" s="30"/>
      <c r="C68" s="30"/>
    </row>
    <row r="69" spans="1:3" ht="20.25" customHeight="1">
      <c r="A69" s="30"/>
      <c r="B69" s="30"/>
      <c r="C69" s="30"/>
    </row>
    <row r="70" spans="1:3" ht="20.25" customHeight="1">
      <c r="A70" s="30"/>
      <c r="B70" s="30"/>
      <c r="C70" s="30"/>
    </row>
    <row r="71" spans="1:3" ht="20.25" customHeight="1">
      <c r="A71" s="30"/>
      <c r="B71" s="30"/>
      <c r="C71" s="30"/>
    </row>
    <row r="72" spans="1:3" ht="20.25" customHeight="1">
      <c r="A72" s="30"/>
      <c r="B72" s="30"/>
      <c r="C72" s="30"/>
    </row>
    <row r="73" spans="1:3" ht="20.25" customHeight="1">
      <c r="A73" s="30"/>
      <c r="B73" s="30"/>
      <c r="C73" s="30"/>
    </row>
    <row r="74" spans="1:3" ht="20.25" customHeight="1">
      <c r="A74" s="30"/>
      <c r="B74" s="30"/>
      <c r="C74" s="30"/>
    </row>
    <row r="75" spans="1:3" ht="20.25" customHeight="1">
      <c r="A75" s="30"/>
      <c r="B75" s="30"/>
      <c r="C75" s="30"/>
    </row>
    <row r="76" spans="1:3" ht="20.25" customHeight="1">
      <c r="A76" s="30"/>
      <c r="B76" s="30"/>
      <c r="C76" s="30"/>
    </row>
    <row r="77" spans="1:3" ht="20.25" customHeight="1">
      <c r="A77" s="30"/>
      <c r="B77" s="30"/>
      <c r="C77" s="30"/>
    </row>
    <row r="78" spans="1:3" ht="20.25" customHeight="1">
      <c r="A78" s="30"/>
      <c r="B78" s="30"/>
      <c r="C78" s="30"/>
    </row>
    <row r="79" spans="1:3" ht="20.25" customHeight="1">
      <c r="A79" s="30"/>
      <c r="B79" s="30"/>
      <c r="C79" s="30"/>
    </row>
    <row r="80" spans="1:3" ht="20.25" customHeight="1">
      <c r="A80" s="30"/>
      <c r="B80" s="30"/>
      <c r="C80" s="30"/>
    </row>
    <row r="81" spans="1:3" ht="20.25" customHeight="1">
      <c r="A81" s="30"/>
      <c r="B81" s="30"/>
      <c r="C81" s="30"/>
    </row>
    <row r="82" spans="1:3" ht="20.25" customHeight="1">
      <c r="A82" s="30"/>
      <c r="B82" s="30"/>
      <c r="C82" s="30"/>
    </row>
    <row r="83" spans="1:3" ht="20.25" customHeight="1">
      <c r="A83" s="30"/>
      <c r="B83" s="30"/>
      <c r="C83" s="30"/>
    </row>
    <row r="84" spans="1:3" ht="20.25" customHeight="1">
      <c r="A84" s="30"/>
      <c r="B84" s="30"/>
      <c r="C84" s="30"/>
    </row>
    <row r="85" spans="1:3" ht="20.25" customHeight="1">
      <c r="A85" s="30"/>
      <c r="B85" s="30"/>
      <c r="C85" s="30"/>
    </row>
    <row r="86" spans="1:3" ht="20.25" customHeight="1">
      <c r="A86" s="30"/>
      <c r="B86" s="30"/>
      <c r="C86" s="30"/>
    </row>
    <row r="87" spans="1:3" ht="20.25" customHeight="1">
      <c r="A87" s="30"/>
      <c r="B87" s="30"/>
      <c r="C87" s="30"/>
    </row>
    <row r="88" spans="1:3" ht="20.25" customHeight="1">
      <c r="A88" s="30"/>
      <c r="B88" s="30"/>
      <c r="C88" s="30"/>
    </row>
    <row r="89" spans="1:3" ht="20.25" customHeight="1">
      <c r="A89" s="30"/>
      <c r="B89" s="30"/>
      <c r="C89" s="30"/>
    </row>
    <row r="90" spans="1:3" ht="20.25" customHeight="1">
      <c r="A90" s="30"/>
      <c r="B90" s="30"/>
      <c r="C90" s="30"/>
    </row>
    <row r="91" spans="1:3" ht="20.25" customHeight="1">
      <c r="A91" s="30"/>
      <c r="B91" s="30"/>
      <c r="C91" s="30"/>
    </row>
    <row r="92" spans="1:3" ht="20.25" customHeight="1">
      <c r="A92" s="30"/>
      <c r="B92" s="30"/>
      <c r="C92" s="30"/>
    </row>
    <row r="93" spans="1:3" ht="20.25" customHeight="1">
      <c r="A93" s="30"/>
      <c r="B93" s="30"/>
      <c r="C93" s="30"/>
    </row>
    <row r="94" spans="1:3" ht="20.25" customHeight="1">
      <c r="A94" s="30"/>
      <c r="B94" s="30"/>
      <c r="C94" s="30"/>
    </row>
    <row r="95" spans="1:3" ht="20.25" customHeight="1">
      <c r="A95" s="30"/>
      <c r="B95" s="30"/>
      <c r="C95" s="30"/>
    </row>
    <row r="96" spans="1:3" ht="20.25" customHeight="1">
      <c r="A96" s="30"/>
      <c r="B96" s="30"/>
      <c r="C96" s="30"/>
    </row>
    <row r="97" spans="1:3" ht="20.25" customHeight="1">
      <c r="A97" s="30"/>
      <c r="B97" s="30"/>
      <c r="C97" s="30"/>
    </row>
    <row r="98" spans="1:3" ht="20.25" customHeight="1">
      <c r="A98" s="30"/>
      <c r="B98" s="30"/>
      <c r="C98" s="30"/>
    </row>
    <row r="99" spans="1:3" ht="20.25" customHeight="1">
      <c r="A99" s="30"/>
      <c r="B99" s="30"/>
      <c r="C99" s="30"/>
    </row>
    <row r="100" spans="1:3" ht="20.25" customHeight="1">
      <c r="A100" s="30"/>
      <c r="B100" s="30"/>
      <c r="C100" s="30"/>
    </row>
    <row r="101" spans="1:3" ht="20.25" customHeight="1">
      <c r="A101" s="30"/>
      <c r="B101" s="30"/>
      <c r="C101" s="30"/>
    </row>
    <row r="102" spans="1:3" ht="20.25" customHeight="1">
      <c r="A102" s="30"/>
      <c r="B102" s="30"/>
      <c r="C102" s="30"/>
    </row>
    <row r="103" spans="1:3" ht="20.25" customHeight="1">
      <c r="A103" s="30"/>
      <c r="B103" s="30"/>
      <c r="C103" s="30"/>
    </row>
    <row r="104" spans="1:3" ht="20.25" customHeight="1">
      <c r="A104" s="30"/>
      <c r="B104" s="30"/>
      <c r="C104" s="30"/>
    </row>
    <row r="105" spans="1:3" ht="20.25" customHeight="1">
      <c r="A105" s="30"/>
      <c r="B105" s="30"/>
      <c r="C105" s="30"/>
    </row>
    <row r="106" spans="1:3" ht="20.25" customHeight="1">
      <c r="A106" s="30"/>
      <c r="B106" s="30"/>
      <c r="C106" s="30"/>
    </row>
    <row r="107" spans="1:3" ht="20.25" customHeight="1">
      <c r="A107" s="30"/>
      <c r="B107" s="30"/>
      <c r="C107" s="30"/>
    </row>
    <row r="108" spans="1:3" ht="20.25" customHeight="1">
      <c r="A108" s="30"/>
      <c r="B108" s="30"/>
      <c r="C108" s="30"/>
    </row>
    <row r="109" spans="1:3" ht="20.25" customHeight="1">
      <c r="A109" s="30"/>
      <c r="B109" s="30"/>
      <c r="C109" s="30"/>
    </row>
    <row r="110" spans="1:3" ht="20.25" customHeight="1">
      <c r="A110" s="30"/>
      <c r="B110" s="30"/>
      <c r="C110" s="30"/>
    </row>
    <row r="111" spans="1:3" ht="20.25" customHeight="1">
      <c r="A111" s="30"/>
      <c r="B111" s="30"/>
      <c r="C111" s="30"/>
    </row>
    <row r="112" spans="1:3" ht="20.25" customHeight="1">
      <c r="A112" s="30"/>
      <c r="B112" s="30"/>
      <c r="C112" s="30"/>
    </row>
    <row r="113" spans="1:3" ht="20.25" customHeight="1">
      <c r="A113" s="30"/>
      <c r="B113" s="30"/>
      <c r="C113" s="30"/>
    </row>
    <row r="114" spans="1:3" ht="20.25" customHeight="1">
      <c r="A114" s="30"/>
      <c r="B114" s="30"/>
      <c r="C114" s="30"/>
    </row>
    <row r="115" spans="1:3" ht="20.25" customHeight="1">
      <c r="A115" s="30"/>
      <c r="B115" s="30"/>
      <c r="C115" s="30"/>
    </row>
    <row r="116" spans="1:3" ht="20.25" customHeight="1">
      <c r="A116" s="30"/>
      <c r="B116" s="30"/>
      <c r="C116" s="30"/>
    </row>
    <row r="117" spans="1:3" ht="20.25" customHeight="1">
      <c r="A117" s="30"/>
      <c r="B117" s="30"/>
      <c r="C117" s="30"/>
    </row>
    <row r="118" spans="1:3" ht="20.25" customHeight="1">
      <c r="A118" s="30"/>
      <c r="B118" s="30"/>
      <c r="C118" s="30"/>
    </row>
    <row r="119" spans="1:3" ht="20.25" customHeight="1">
      <c r="A119" s="30"/>
      <c r="B119" s="30"/>
      <c r="C119" s="30"/>
    </row>
    <row r="120" spans="1:3" ht="20.25" customHeight="1">
      <c r="A120" s="30"/>
      <c r="B120" s="30"/>
      <c r="C120" s="30"/>
    </row>
    <row r="121" spans="1:3" ht="20.25" customHeight="1">
      <c r="A121" s="30"/>
      <c r="B121" s="30"/>
      <c r="C121" s="30"/>
    </row>
    <row r="122" spans="1:3" ht="20.25" customHeight="1">
      <c r="A122" s="30"/>
      <c r="B122" s="30"/>
      <c r="C122" s="30"/>
    </row>
  </sheetData>
  <mergeCells count="1">
    <mergeCell ref="A1:C1"/>
  </mergeCells>
  <phoneticPr fontId="2" type="noConversion"/>
  <dataValidations count="1">
    <dataValidation type="list" allowBlank="1" showInputMessage="1" showErrorMessage="1" sqref="A3:C3">
      <formula1>Schools</formula1>
    </dataValidation>
  </dataValidations>
  <pageMargins left="0.75" right="0.75" top="1" bottom="1" header="0.5" footer="0.5"/>
  <pageSetup paperSize="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9"/>
  <dimension ref="A1:X154"/>
  <sheetViews>
    <sheetView workbookViewId="0">
      <selection activeCell="O3" sqref="O3"/>
    </sheetView>
  </sheetViews>
  <sheetFormatPr defaultColWidth="8.85546875" defaultRowHeight="12.75"/>
  <cols>
    <col min="1" max="1" width="2.42578125" style="1" customWidth="1"/>
    <col min="2" max="2" width="2.28515625" style="1" customWidth="1"/>
    <col min="3" max="3" width="9.140625" style="1"/>
    <col min="4" max="4" width="11" style="1" bestFit="1" customWidth="1"/>
    <col min="5" max="5" width="20.7109375" style="1" bestFit="1" customWidth="1"/>
    <col min="6" max="6" width="9.42578125" style="1" customWidth="1"/>
    <col min="7" max="8" width="7.42578125" style="1" bestFit="1" customWidth="1"/>
    <col min="9" max="9" width="7.140625" style="1" bestFit="1" customWidth="1"/>
    <col min="10" max="10" width="5.42578125" style="1" customWidth="1"/>
    <col min="11" max="11" width="11" style="1" bestFit="1" customWidth="1"/>
    <col min="12" max="12" width="20.7109375" style="1" bestFit="1" customWidth="1"/>
    <col min="13" max="13" width="9" style="1" customWidth="1"/>
    <col min="14" max="15" width="7.42578125" style="1" bestFit="1" customWidth="1"/>
    <col min="16" max="16" width="7.140625" style="1" bestFit="1" customWidth="1"/>
    <col min="17" max="17" width="5.42578125" style="1" customWidth="1"/>
    <col min="18" max="18" width="11" style="1" bestFit="1" customWidth="1"/>
    <col min="19" max="19" width="16.7109375" style="1" bestFit="1" customWidth="1"/>
    <col min="20" max="20" width="9" style="1" customWidth="1"/>
    <col min="21" max="22" width="7.42578125" style="1" bestFit="1" customWidth="1"/>
    <col min="23" max="23" width="7.140625" style="1" bestFit="1" customWidth="1"/>
    <col min="24" max="24" width="5.42578125" style="1" customWidth="1"/>
  </cols>
  <sheetData>
    <row r="1" spans="1:24">
      <c r="D1"/>
      <c r="E1"/>
    </row>
    <row r="2" spans="1:24">
      <c r="D2" s="62" t="s">
        <v>24</v>
      </c>
      <c r="E2" s="62">
        <f ca="1">SUMIF($F5:$G24,D2,$H5:$H24)</f>
        <v>0</v>
      </c>
      <c r="F2" s="62" t="s">
        <v>28</v>
      </c>
      <c r="G2" s="62">
        <f ca="1">SUMIF($F5:$G24,F2,$H5:$H24)</f>
        <v>0</v>
      </c>
      <c r="H2"/>
      <c r="I2"/>
      <c r="J2"/>
      <c r="K2" s="62" t="s">
        <v>35</v>
      </c>
      <c r="L2" s="62">
        <f ca="1">SUMIF($M5:$N24,K2,$O5:$O24)</f>
        <v>8</v>
      </c>
      <c r="M2" s="62" t="s">
        <v>35</v>
      </c>
      <c r="N2" s="62">
        <f ca="1">SUMIF($M5:$N24,M2,$O5:$O24)</f>
        <v>8</v>
      </c>
      <c r="O2"/>
      <c r="P2"/>
      <c r="Q2"/>
      <c r="R2" s="62" t="s">
        <v>33</v>
      </c>
      <c r="S2" s="62">
        <f ca="1">SUMIF($T5:$U24,R2,$V5:$V24)</f>
        <v>8</v>
      </c>
      <c r="T2" s="62" t="s">
        <v>33</v>
      </c>
      <c r="U2" s="62">
        <f ca="1">SUMIF($T5:$U24,T2,$V5:$V24)</f>
        <v>8</v>
      </c>
      <c r="V2"/>
      <c r="W2"/>
      <c r="X2"/>
    </row>
    <row r="3" spans="1:24">
      <c r="D3" s="83" t="s">
        <v>37</v>
      </c>
      <c r="E3" s="84"/>
      <c r="F3" s="84"/>
      <c r="G3" s="85"/>
      <c r="H3"/>
      <c r="I3" s="51"/>
      <c r="J3" s="38"/>
      <c r="K3" s="83" t="s">
        <v>37</v>
      </c>
      <c r="L3" s="84"/>
      <c r="M3" s="84"/>
      <c r="N3" s="85"/>
      <c r="O3"/>
      <c r="P3" s="51"/>
      <c r="Q3" s="38"/>
      <c r="R3" s="83" t="s">
        <v>37</v>
      </c>
      <c r="S3" s="84"/>
      <c r="T3" s="84"/>
      <c r="U3" s="85"/>
      <c r="V3"/>
      <c r="W3" s="51"/>
      <c r="X3" s="38"/>
    </row>
    <row r="4" spans="1:24">
      <c r="A4" s="33"/>
      <c r="D4" s="88" t="s">
        <v>13</v>
      </c>
      <c r="E4" s="92" t="s">
        <v>2</v>
      </c>
      <c r="F4" s="92" t="s">
        <v>12</v>
      </c>
      <c r="G4" s="85" t="s">
        <v>36</v>
      </c>
      <c r="H4" s="37" t="s">
        <v>41</v>
      </c>
      <c r="I4" s="37" t="s">
        <v>42</v>
      </c>
      <c r="J4" s="38"/>
      <c r="K4" s="88" t="s">
        <v>13</v>
      </c>
      <c r="L4" s="83" t="s">
        <v>2</v>
      </c>
      <c r="M4" s="83" t="s">
        <v>12</v>
      </c>
      <c r="N4" s="85" t="s">
        <v>36</v>
      </c>
      <c r="O4" s="55" t="s">
        <v>41</v>
      </c>
      <c r="P4" s="55" t="s">
        <v>42</v>
      </c>
      <c r="Q4" s="38"/>
      <c r="R4" s="88" t="s">
        <v>13</v>
      </c>
      <c r="S4" s="83" t="s">
        <v>2</v>
      </c>
      <c r="T4" s="83" t="s">
        <v>12</v>
      </c>
      <c r="U4" s="85" t="s">
        <v>36</v>
      </c>
      <c r="V4" s="55" t="s">
        <v>41</v>
      </c>
      <c r="W4" s="55" t="s">
        <v>42</v>
      </c>
      <c r="X4" s="38"/>
    </row>
    <row r="5" spans="1:24">
      <c r="D5" s="93">
        <v>2</v>
      </c>
      <c r="E5" s="90" t="s">
        <v>18</v>
      </c>
      <c r="F5" s="90" t="s">
        <v>33</v>
      </c>
      <c r="G5" s="91">
        <v>0</v>
      </c>
      <c r="H5">
        <f>IF(ISNA(VLOOKUP(I5,Totals!$AX$3:$AY$102,2,FALSE)),"",VLOOKUP(I5,Totals!$AX$3:$AY$102,2,FALSE))</f>
        <v>8</v>
      </c>
      <c r="I5">
        <f>IF(ISNA(RANK(G5,G$5:G$150)),"",RANK(G5,G$5:G$150))</f>
        <v>1</v>
      </c>
      <c r="J5" s="43"/>
      <c r="K5" s="89">
        <v>1</v>
      </c>
      <c r="L5" s="86" t="s">
        <v>18</v>
      </c>
      <c r="M5" s="86" t="s">
        <v>35</v>
      </c>
      <c r="N5" s="87">
        <v>0</v>
      </c>
      <c r="O5">
        <f>IF(ISNA(VLOOKUP(P5,Totals!$AX$3:$AY$102,2,FALSE)),"",VLOOKUP(P5,Totals!$AX$3:$AY$102,2,FALSE))</f>
        <v>8</v>
      </c>
      <c r="P5">
        <f>IF(ISNA(RANK(N5,N$5:N$150)),"",RANK(N5,N$5:N$150))</f>
        <v>1</v>
      </c>
      <c r="Q5" s="43"/>
      <c r="R5" s="89">
        <v>2</v>
      </c>
      <c r="S5" s="86" t="s">
        <v>18</v>
      </c>
      <c r="T5" s="86" t="s">
        <v>33</v>
      </c>
      <c r="U5" s="87">
        <v>0</v>
      </c>
      <c r="V5">
        <f>IF(ISNA(VLOOKUP(W5,Totals!$AX$3:$AY$102,2,FALSE)),"",VLOOKUP(W5,Totals!$AX$3:$AY$102,2,FALSE))</f>
        <v>8</v>
      </c>
      <c r="W5">
        <f>IF(ISNA(RANK(U5,U$5:U$150)),"",RANK(U5,U$5:U$150))</f>
        <v>1</v>
      </c>
      <c r="X5" s="43"/>
    </row>
    <row r="6" spans="1:24">
      <c r="D6" s="89">
        <v>1</v>
      </c>
      <c r="E6" s="86" t="s">
        <v>18</v>
      </c>
      <c r="F6" s="86" t="s">
        <v>35</v>
      </c>
      <c r="G6" s="87">
        <v>0</v>
      </c>
      <c r="H6">
        <f>IF(ISNA(VLOOKUP(I6,Totals!$AX$3:$AY$102,2,FALSE)),"",VLOOKUP(I6,Totals!$AX$3:$AY$102,2,FALSE))</f>
        <v>8</v>
      </c>
      <c r="I6">
        <f>IF(G6=G5,I5,IF(ISNA(RANK(G6,G$5:G$150)),"",RANK(G6,G$5:G$150)))</f>
        <v>1</v>
      </c>
      <c r="J6" s="43"/>
      <c r="K6"/>
      <c r="L6"/>
      <c r="M6"/>
      <c r="N6"/>
      <c r="O6">
        <f>IF(ISNA(VLOOKUP(P6,Totals!$AX$3:$AY$102,2,FALSE)),"",VLOOKUP(P6,Totals!$AX$3:$AY$102,2,FALSE))</f>
        <v>8</v>
      </c>
      <c r="P6">
        <f t="shared" ref="P6:P69" si="0">IF(ISNA(RANK(N6,N$5:N$150)),"",RANK(N6,N$5:N$150))</f>
        <v>1</v>
      </c>
      <c r="Q6" s="43"/>
      <c r="R6"/>
      <c r="S6"/>
      <c r="T6"/>
      <c r="U6"/>
      <c r="V6">
        <f>IF(ISNA(VLOOKUP(W6,Totals!$AX$3:$AY$102,2,FALSE)),"",VLOOKUP(W6,Totals!$AX$3:$AY$102,2,FALSE))</f>
        <v>8</v>
      </c>
      <c r="W6">
        <f t="shared" ref="W6:W69" si="1">IF(ISNA(RANK(U6,U$5:U$150)),"",RANK(U6,U$5:U$150))</f>
        <v>1</v>
      </c>
      <c r="X6" s="43"/>
    </row>
    <row r="7" spans="1:24">
      <c r="D7"/>
      <c r="E7"/>
      <c r="F7"/>
      <c r="G7"/>
      <c r="H7">
        <f>IF(ISNA(VLOOKUP(I7,Totals!$AX$3:$AY$102,2,FALSE)),"",VLOOKUP(I7,Totals!$AX$3:$AY$102,2,FALSE))</f>
        <v>8</v>
      </c>
      <c r="I7">
        <f t="shared" ref="I7:I70" si="2">IF(G7=G6,I6,IF(ISNA(RANK(G7,G$5:G$150)),"",RANK(G7,G$5:G$150)))</f>
        <v>1</v>
      </c>
      <c r="J7" s="43"/>
      <c r="K7"/>
      <c r="L7"/>
      <c r="M7"/>
      <c r="N7"/>
      <c r="O7">
        <f>IF(ISNA(VLOOKUP(P7,Totals!$AX$3:$AY$102,2,FALSE)),"",VLOOKUP(P7,Totals!$AX$3:$AY$102,2,FALSE))</f>
        <v>8</v>
      </c>
      <c r="P7">
        <f t="shared" si="0"/>
        <v>1</v>
      </c>
      <c r="Q7" s="43"/>
      <c r="R7"/>
      <c r="S7"/>
      <c r="T7"/>
      <c r="U7"/>
      <c r="V7">
        <f>IF(ISNA(VLOOKUP(W7,Totals!$AX$3:$AY$102,2,FALSE)),"",VLOOKUP(W7,Totals!$AX$3:$AY$102,2,FALSE))</f>
        <v>8</v>
      </c>
      <c r="W7">
        <f t="shared" si="1"/>
        <v>1</v>
      </c>
      <c r="X7" s="43"/>
    </row>
    <row r="8" spans="1:24">
      <c r="D8"/>
      <c r="E8"/>
      <c r="F8"/>
      <c r="G8"/>
      <c r="H8">
        <f>IF(ISNA(VLOOKUP(I8,Totals!$AX$3:$AY$102,2,FALSE)),"",VLOOKUP(I8,Totals!$AX$3:$AY$102,2,FALSE))</f>
        <v>8</v>
      </c>
      <c r="I8">
        <f t="shared" si="2"/>
        <v>1</v>
      </c>
      <c r="J8" s="43"/>
      <c r="K8"/>
      <c r="L8"/>
      <c r="M8"/>
      <c r="N8"/>
      <c r="O8">
        <f>IF(ISNA(VLOOKUP(P8,Totals!$AX$3:$AY$102,2,FALSE)),"",VLOOKUP(P8,Totals!$AX$3:$AY$102,2,FALSE))</f>
        <v>8</v>
      </c>
      <c r="P8">
        <f t="shared" si="0"/>
        <v>1</v>
      </c>
      <c r="Q8" s="43"/>
      <c r="R8"/>
      <c r="S8"/>
      <c r="T8"/>
      <c r="U8"/>
      <c r="V8">
        <f>IF(ISNA(VLOOKUP(W8,Totals!$AX$3:$AY$102,2,FALSE)),"",VLOOKUP(W8,Totals!$AX$3:$AY$102,2,FALSE))</f>
        <v>8</v>
      </c>
      <c r="W8">
        <f t="shared" si="1"/>
        <v>1</v>
      </c>
      <c r="X8" s="43"/>
    </row>
    <row r="9" spans="1:24">
      <c r="D9"/>
      <c r="E9"/>
      <c r="F9"/>
      <c r="G9"/>
      <c r="H9">
        <f>IF(ISNA(VLOOKUP(I9,Totals!$AX$3:$AY$102,2,FALSE)),"",VLOOKUP(I9,Totals!$AX$3:$AY$102,2,FALSE))</f>
        <v>8</v>
      </c>
      <c r="I9">
        <f t="shared" si="2"/>
        <v>1</v>
      </c>
      <c r="J9" s="43"/>
      <c r="K9"/>
      <c r="L9"/>
      <c r="M9"/>
      <c r="N9"/>
      <c r="O9">
        <f>IF(ISNA(VLOOKUP(P9,Totals!$AX$3:$AY$102,2,FALSE)),"",VLOOKUP(P9,Totals!$AX$3:$AY$102,2,FALSE))</f>
        <v>8</v>
      </c>
      <c r="P9">
        <f t="shared" si="0"/>
        <v>1</v>
      </c>
      <c r="Q9" s="43"/>
      <c r="R9"/>
      <c r="S9"/>
      <c r="T9"/>
      <c r="U9"/>
      <c r="V9">
        <f>IF(ISNA(VLOOKUP(W9,Totals!$AX$3:$AY$102,2,FALSE)),"",VLOOKUP(W9,Totals!$AX$3:$AY$102,2,FALSE))</f>
        <v>8</v>
      </c>
      <c r="W9">
        <f t="shared" si="1"/>
        <v>1</v>
      </c>
      <c r="X9" s="43"/>
    </row>
    <row r="10" spans="1:24">
      <c r="D10"/>
      <c r="E10"/>
      <c r="F10"/>
      <c r="G10"/>
      <c r="H10">
        <f>IF(ISNA(VLOOKUP(I10,Totals!$AX$3:$AY$102,2,FALSE)),"",VLOOKUP(I10,Totals!$AX$3:$AY$102,2,FALSE))</f>
        <v>8</v>
      </c>
      <c r="I10">
        <f t="shared" si="2"/>
        <v>1</v>
      </c>
      <c r="J10" s="43"/>
      <c r="K10"/>
      <c r="L10"/>
      <c r="M10"/>
      <c r="N10"/>
      <c r="O10">
        <f>IF(ISNA(VLOOKUP(P10,Totals!$AX$3:$AY$102,2,FALSE)),"",VLOOKUP(P10,Totals!$AX$3:$AY$102,2,FALSE))</f>
        <v>8</v>
      </c>
      <c r="P10">
        <f t="shared" si="0"/>
        <v>1</v>
      </c>
      <c r="Q10" s="43"/>
      <c r="R10"/>
      <c r="S10"/>
      <c r="T10"/>
      <c r="U10"/>
      <c r="V10">
        <f>IF(ISNA(VLOOKUP(W10,Totals!$AX$3:$AY$102,2,FALSE)),"",VLOOKUP(W10,Totals!$AX$3:$AY$102,2,FALSE))</f>
        <v>8</v>
      </c>
      <c r="W10">
        <f t="shared" si="1"/>
        <v>1</v>
      </c>
      <c r="X10" s="43"/>
    </row>
    <row r="11" spans="1:24">
      <c r="D11"/>
      <c r="E11"/>
      <c r="F11"/>
      <c r="G11"/>
      <c r="H11">
        <f>IF(ISNA(VLOOKUP(I11,Totals!$AX$3:$AY$102,2,FALSE)),"",VLOOKUP(I11,Totals!$AX$3:$AY$102,2,FALSE))</f>
        <v>8</v>
      </c>
      <c r="I11">
        <f t="shared" si="2"/>
        <v>1</v>
      </c>
      <c r="J11" s="43"/>
      <c r="K11"/>
      <c r="L11"/>
      <c r="M11"/>
      <c r="N11"/>
      <c r="O11">
        <f>IF(ISNA(VLOOKUP(P11,Totals!$AX$3:$AY$102,2,FALSE)),"",VLOOKUP(P11,Totals!$AX$3:$AY$102,2,FALSE))</f>
        <v>8</v>
      </c>
      <c r="P11">
        <f t="shared" si="0"/>
        <v>1</v>
      </c>
      <c r="Q11" s="43"/>
      <c r="R11"/>
      <c r="S11"/>
      <c r="T11"/>
      <c r="U11"/>
      <c r="V11">
        <f>IF(ISNA(VLOOKUP(W11,Totals!$AX$3:$AY$102,2,FALSE)),"",VLOOKUP(W11,Totals!$AX$3:$AY$102,2,FALSE))</f>
        <v>8</v>
      </c>
      <c r="W11">
        <f t="shared" si="1"/>
        <v>1</v>
      </c>
      <c r="X11" s="43"/>
    </row>
    <row r="12" spans="1:24">
      <c r="D12"/>
      <c r="E12"/>
      <c r="F12"/>
      <c r="G12"/>
      <c r="H12">
        <f>IF(ISNA(VLOOKUP(I12,Totals!$AX$3:$AY$102,2,FALSE)),"",VLOOKUP(I12,Totals!$AX$3:$AY$102,2,FALSE))</f>
        <v>8</v>
      </c>
      <c r="I12">
        <f t="shared" si="2"/>
        <v>1</v>
      </c>
      <c r="J12"/>
      <c r="K12"/>
      <c r="L12"/>
      <c r="M12"/>
      <c r="N12"/>
      <c r="O12">
        <f>IF(ISNA(VLOOKUP(P12,Totals!$AX$3:$AY$102,2,FALSE)),"",VLOOKUP(P12,Totals!$AX$3:$AY$102,2,FALSE))</f>
        <v>8</v>
      </c>
      <c r="P12">
        <f t="shared" si="0"/>
        <v>1</v>
      </c>
      <c r="Q12"/>
      <c r="R12"/>
      <c r="S12"/>
      <c r="T12"/>
      <c r="U12"/>
      <c r="V12">
        <f>IF(ISNA(VLOOKUP(W12,Totals!$AX$3:$AY$102,2,FALSE)),"",VLOOKUP(W12,Totals!$AX$3:$AY$102,2,FALSE))</f>
        <v>8</v>
      </c>
      <c r="W12">
        <f t="shared" si="1"/>
        <v>1</v>
      </c>
      <c r="X12"/>
    </row>
    <row r="13" spans="1:24">
      <c r="D13"/>
      <c r="E13"/>
      <c r="F13"/>
      <c r="G13"/>
      <c r="H13">
        <f>IF(ISNA(VLOOKUP(I13,Totals!$AX$3:$AY$102,2,FALSE)),"",VLOOKUP(I13,Totals!$AX$3:$AY$102,2,FALSE))</f>
        <v>8</v>
      </c>
      <c r="I13">
        <f t="shared" si="2"/>
        <v>1</v>
      </c>
      <c r="J13"/>
      <c r="K13"/>
      <c r="L13"/>
      <c r="M13"/>
      <c r="N13"/>
      <c r="O13">
        <f>IF(ISNA(VLOOKUP(P13,Totals!$AX$3:$AY$102,2,FALSE)),"",VLOOKUP(P13,Totals!$AX$3:$AY$102,2,FALSE))</f>
        <v>8</v>
      </c>
      <c r="P13">
        <f t="shared" si="0"/>
        <v>1</v>
      </c>
      <c r="Q13"/>
      <c r="R13"/>
      <c r="S13"/>
      <c r="T13"/>
      <c r="U13"/>
      <c r="V13">
        <f>IF(ISNA(VLOOKUP(W13,Totals!$AX$3:$AY$102,2,FALSE)),"",VLOOKUP(W13,Totals!$AX$3:$AY$102,2,FALSE))</f>
        <v>8</v>
      </c>
      <c r="W13">
        <f t="shared" si="1"/>
        <v>1</v>
      </c>
      <c r="X13"/>
    </row>
    <row r="14" spans="1:24">
      <c r="D14"/>
      <c r="E14"/>
      <c r="F14"/>
      <c r="G14"/>
      <c r="H14">
        <f>IF(ISNA(VLOOKUP(I14,Totals!$AX$3:$AY$102,2,FALSE)),"",VLOOKUP(I14,Totals!$AX$3:$AY$102,2,FALSE))</f>
        <v>8</v>
      </c>
      <c r="I14">
        <f t="shared" si="2"/>
        <v>1</v>
      </c>
      <c r="J14"/>
      <c r="K14"/>
      <c r="L14"/>
      <c r="M14"/>
      <c r="N14"/>
      <c r="O14">
        <f>IF(ISNA(VLOOKUP(P14,Totals!$AX$3:$AY$102,2,FALSE)),"",VLOOKUP(P14,Totals!$AX$3:$AY$102,2,FALSE))</f>
        <v>8</v>
      </c>
      <c r="P14">
        <f t="shared" si="0"/>
        <v>1</v>
      </c>
      <c r="Q14"/>
      <c r="R14"/>
      <c r="S14"/>
      <c r="T14"/>
      <c r="U14"/>
      <c r="V14">
        <f>IF(ISNA(VLOOKUP(W14,Totals!$AX$3:$AY$102,2,FALSE)),"",VLOOKUP(W14,Totals!$AX$3:$AY$102,2,FALSE))</f>
        <v>8</v>
      </c>
      <c r="W14">
        <f t="shared" si="1"/>
        <v>1</v>
      </c>
      <c r="X14"/>
    </row>
    <row r="15" spans="1:24">
      <c r="D15"/>
      <c r="E15"/>
      <c r="F15"/>
      <c r="G15"/>
      <c r="H15">
        <f>IF(ISNA(VLOOKUP(I15,Totals!$AX$3:$AY$102,2,FALSE)),"",VLOOKUP(I15,Totals!$AX$3:$AY$102,2,FALSE))</f>
        <v>8</v>
      </c>
      <c r="I15">
        <f t="shared" si="2"/>
        <v>1</v>
      </c>
      <c r="J15"/>
      <c r="K15"/>
      <c r="L15"/>
      <c r="M15"/>
      <c r="N15"/>
      <c r="O15">
        <f>IF(ISNA(VLOOKUP(P15,Totals!$AX$3:$AY$102,2,FALSE)),"",VLOOKUP(P15,Totals!$AX$3:$AY$102,2,FALSE))</f>
        <v>8</v>
      </c>
      <c r="P15">
        <f t="shared" si="0"/>
        <v>1</v>
      </c>
      <c r="Q15"/>
      <c r="R15"/>
      <c r="S15"/>
      <c r="T15"/>
      <c r="U15"/>
      <c r="V15">
        <f>IF(ISNA(VLOOKUP(W15,Totals!$AX$3:$AY$102,2,FALSE)),"",VLOOKUP(W15,Totals!$AX$3:$AY$102,2,FALSE))</f>
        <v>8</v>
      </c>
      <c r="W15">
        <f t="shared" si="1"/>
        <v>1</v>
      </c>
      <c r="X15"/>
    </row>
    <row r="16" spans="1:24">
      <c r="D16"/>
      <c r="E16"/>
      <c r="F16"/>
      <c r="G16"/>
      <c r="H16">
        <f>IF(ISNA(VLOOKUP(I16,Totals!$AX$3:$AY$102,2,FALSE)),"",VLOOKUP(I16,Totals!$AX$3:$AY$102,2,FALSE))</f>
        <v>8</v>
      </c>
      <c r="I16">
        <f t="shared" si="2"/>
        <v>1</v>
      </c>
      <c r="J16"/>
      <c r="K16"/>
      <c r="L16"/>
      <c r="M16"/>
      <c r="N16"/>
      <c r="O16">
        <f>IF(ISNA(VLOOKUP(P16,Totals!$AX$3:$AY$102,2,FALSE)),"",VLOOKUP(P16,Totals!$AX$3:$AY$102,2,FALSE))</f>
        <v>8</v>
      </c>
      <c r="P16">
        <f t="shared" si="0"/>
        <v>1</v>
      </c>
      <c r="Q16"/>
      <c r="R16"/>
      <c r="S16"/>
      <c r="T16"/>
      <c r="U16"/>
      <c r="V16">
        <f>IF(ISNA(VLOOKUP(W16,Totals!$AX$3:$AY$102,2,FALSE)),"",VLOOKUP(W16,Totals!$AX$3:$AY$102,2,FALSE))</f>
        <v>8</v>
      </c>
      <c r="W16">
        <f t="shared" si="1"/>
        <v>1</v>
      </c>
      <c r="X16"/>
    </row>
    <row r="17" spans="4:24">
      <c r="D17"/>
      <c r="E17"/>
      <c r="F17"/>
      <c r="G17"/>
      <c r="H17">
        <f>IF(ISNA(VLOOKUP(I17,Totals!$AX$3:$AY$102,2,FALSE)),"",VLOOKUP(I17,Totals!$AX$3:$AY$102,2,FALSE))</f>
        <v>8</v>
      </c>
      <c r="I17">
        <f t="shared" si="2"/>
        <v>1</v>
      </c>
      <c r="J17"/>
      <c r="K17"/>
      <c r="L17"/>
      <c r="M17"/>
      <c r="N17"/>
      <c r="O17">
        <f>IF(ISNA(VLOOKUP(P17,Totals!$AX$3:$AY$102,2,FALSE)),"",VLOOKUP(P17,Totals!$AX$3:$AY$102,2,FALSE))</f>
        <v>8</v>
      </c>
      <c r="P17">
        <f t="shared" si="0"/>
        <v>1</v>
      </c>
      <c r="Q17"/>
      <c r="R17"/>
      <c r="S17"/>
      <c r="T17"/>
      <c r="U17"/>
      <c r="V17">
        <f>IF(ISNA(VLOOKUP(W17,Totals!$AX$3:$AY$102,2,FALSE)),"",VLOOKUP(W17,Totals!$AX$3:$AY$102,2,FALSE))</f>
        <v>8</v>
      </c>
      <c r="W17">
        <f t="shared" si="1"/>
        <v>1</v>
      </c>
      <c r="X17"/>
    </row>
    <row r="18" spans="4:24">
      <c r="D18"/>
      <c r="E18"/>
      <c r="F18"/>
      <c r="G18"/>
      <c r="H18">
        <f>IF(ISNA(VLOOKUP(I18,Totals!$AX$3:$AY$102,2,FALSE)),"",VLOOKUP(I18,Totals!$AX$3:$AY$102,2,FALSE))</f>
        <v>8</v>
      </c>
      <c r="I18">
        <f t="shared" si="2"/>
        <v>1</v>
      </c>
      <c r="J18"/>
      <c r="K18"/>
      <c r="L18"/>
      <c r="M18"/>
      <c r="N18"/>
      <c r="O18">
        <f>IF(ISNA(VLOOKUP(P18,Totals!$AX$3:$AY$102,2,FALSE)),"",VLOOKUP(P18,Totals!$AX$3:$AY$102,2,FALSE))</f>
        <v>8</v>
      </c>
      <c r="P18">
        <f t="shared" si="0"/>
        <v>1</v>
      </c>
      <c r="Q18"/>
      <c r="R18"/>
      <c r="S18"/>
      <c r="T18"/>
      <c r="U18"/>
      <c r="V18">
        <f>IF(ISNA(VLOOKUP(W18,Totals!$AX$3:$AY$102,2,FALSE)),"",VLOOKUP(W18,Totals!$AX$3:$AY$102,2,FALSE))</f>
        <v>8</v>
      </c>
      <c r="W18">
        <f t="shared" si="1"/>
        <v>1</v>
      </c>
      <c r="X18"/>
    </row>
    <row r="19" spans="4:24">
      <c r="D19"/>
      <c r="E19"/>
      <c r="F19"/>
      <c r="G19"/>
      <c r="H19">
        <f>IF(ISNA(VLOOKUP(I19,Totals!$AX$3:$AY$102,2,FALSE)),"",VLOOKUP(I19,Totals!$AX$3:$AY$102,2,FALSE))</f>
        <v>8</v>
      </c>
      <c r="I19">
        <f t="shared" si="2"/>
        <v>1</v>
      </c>
      <c r="J19"/>
      <c r="K19"/>
      <c r="L19"/>
      <c r="M19"/>
      <c r="N19"/>
      <c r="O19">
        <f>IF(ISNA(VLOOKUP(P19,Totals!$AX$3:$AY$102,2,FALSE)),"",VLOOKUP(P19,Totals!$AX$3:$AY$102,2,FALSE))</f>
        <v>8</v>
      </c>
      <c r="P19">
        <f t="shared" si="0"/>
        <v>1</v>
      </c>
      <c r="Q19"/>
      <c r="R19"/>
      <c r="S19"/>
      <c r="T19"/>
      <c r="U19"/>
      <c r="V19">
        <f>IF(ISNA(VLOOKUP(W19,Totals!$AX$3:$AY$102,2,FALSE)),"",VLOOKUP(W19,Totals!$AX$3:$AY$102,2,FALSE))</f>
        <v>8</v>
      </c>
      <c r="W19">
        <f t="shared" si="1"/>
        <v>1</v>
      </c>
      <c r="X19"/>
    </row>
    <row r="20" spans="4:24">
      <c r="D20"/>
      <c r="E20"/>
      <c r="F20"/>
      <c r="G20"/>
      <c r="H20">
        <f>IF(ISNA(VLOOKUP(I20,Totals!$AX$3:$AY$102,2,FALSE)),"",VLOOKUP(I20,Totals!$AX$3:$AY$102,2,FALSE))</f>
        <v>8</v>
      </c>
      <c r="I20">
        <f t="shared" si="2"/>
        <v>1</v>
      </c>
      <c r="J20"/>
      <c r="K20"/>
      <c r="L20"/>
      <c r="M20"/>
      <c r="N20"/>
      <c r="O20">
        <f>IF(ISNA(VLOOKUP(P20,Totals!$AX$3:$AY$102,2,FALSE)),"",VLOOKUP(P20,Totals!$AX$3:$AY$102,2,FALSE))</f>
        <v>8</v>
      </c>
      <c r="P20">
        <f t="shared" si="0"/>
        <v>1</v>
      </c>
      <c r="Q20"/>
      <c r="R20"/>
      <c r="S20"/>
      <c r="T20"/>
      <c r="U20"/>
      <c r="V20">
        <f>IF(ISNA(VLOOKUP(W20,Totals!$AX$3:$AY$102,2,FALSE)),"",VLOOKUP(W20,Totals!$AX$3:$AY$102,2,FALSE))</f>
        <v>8</v>
      </c>
      <c r="W20">
        <f t="shared" si="1"/>
        <v>1</v>
      </c>
      <c r="X20"/>
    </row>
    <row r="21" spans="4:24">
      <c r="D21"/>
      <c r="E21"/>
      <c r="F21"/>
      <c r="G21"/>
      <c r="H21">
        <f>IF(ISNA(VLOOKUP(I21,Totals!$AX$3:$AY$102,2,FALSE)),"",VLOOKUP(I21,Totals!$AX$3:$AY$102,2,FALSE))</f>
        <v>8</v>
      </c>
      <c r="I21">
        <f t="shared" si="2"/>
        <v>1</v>
      </c>
      <c r="J21"/>
      <c r="K21"/>
      <c r="L21"/>
      <c r="M21"/>
      <c r="N21"/>
      <c r="O21">
        <f>IF(ISNA(VLOOKUP(P21,Totals!$AX$3:$AY$102,2,FALSE)),"",VLOOKUP(P21,Totals!$AX$3:$AY$102,2,FALSE))</f>
        <v>8</v>
      </c>
      <c r="P21">
        <f t="shared" si="0"/>
        <v>1</v>
      </c>
      <c r="Q21"/>
      <c r="R21"/>
      <c r="S21"/>
      <c r="T21"/>
      <c r="U21"/>
      <c r="V21">
        <f>IF(ISNA(VLOOKUP(W21,Totals!$AX$3:$AY$102,2,FALSE)),"",VLOOKUP(W21,Totals!$AX$3:$AY$102,2,FALSE))</f>
        <v>8</v>
      </c>
      <c r="W21">
        <f t="shared" si="1"/>
        <v>1</v>
      </c>
      <c r="X21"/>
    </row>
    <row r="22" spans="4:24">
      <c r="D22"/>
      <c r="E22"/>
      <c r="F22"/>
      <c r="G22"/>
      <c r="H22">
        <f>IF(ISNA(VLOOKUP(I22,Totals!$AX$3:$AY$102,2,FALSE)),"",VLOOKUP(I22,Totals!$AX$3:$AY$102,2,FALSE))</f>
        <v>8</v>
      </c>
      <c r="I22">
        <f t="shared" si="2"/>
        <v>1</v>
      </c>
      <c r="J22"/>
      <c r="K22"/>
      <c r="L22"/>
      <c r="M22"/>
      <c r="N22"/>
      <c r="O22">
        <f>IF(ISNA(VLOOKUP(P22,Totals!$AX$3:$AY$102,2,FALSE)),"",VLOOKUP(P22,Totals!$AX$3:$AY$102,2,FALSE))</f>
        <v>8</v>
      </c>
      <c r="P22">
        <f t="shared" si="0"/>
        <v>1</v>
      </c>
      <c r="Q22"/>
      <c r="R22"/>
      <c r="S22"/>
      <c r="T22"/>
      <c r="U22"/>
      <c r="V22">
        <f>IF(ISNA(VLOOKUP(W22,Totals!$AX$3:$AY$102,2,FALSE)),"",VLOOKUP(W22,Totals!$AX$3:$AY$102,2,FALSE))</f>
        <v>8</v>
      </c>
      <c r="W22">
        <f t="shared" si="1"/>
        <v>1</v>
      </c>
      <c r="X22"/>
    </row>
    <row r="23" spans="4:24">
      <c r="D23"/>
      <c r="E23"/>
      <c r="F23"/>
      <c r="G23"/>
      <c r="H23">
        <f>IF(ISNA(VLOOKUP(I23,Totals!$AX$3:$AY$102,2,FALSE)),"",VLOOKUP(I23,Totals!$AX$3:$AY$102,2,FALSE))</f>
        <v>8</v>
      </c>
      <c r="I23">
        <f t="shared" si="2"/>
        <v>1</v>
      </c>
      <c r="J23"/>
      <c r="K23"/>
      <c r="L23"/>
      <c r="M23"/>
      <c r="N23"/>
      <c r="O23">
        <f>IF(ISNA(VLOOKUP(P23,Totals!$AX$3:$AY$102,2,FALSE)),"",VLOOKUP(P23,Totals!$AX$3:$AY$102,2,FALSE))</f>
        <v>8</v>
      </c>
      <c r="P23">
        <f t="shared" si="0"/>
        <v>1</v>
      </c>
      <c r="Q23"/>
      <c r="R23"/>
      <c r="S23"/>
      <c r="T23"/>
      <c r="U23"/>
      <c r="V23">
        <f>IF(ISNA(VLOOKUP(W23,Totals!$AX$3:$AY$102,2,FALSE)),"",VLOOKUP(W23,Totals!$AX$3:$AY$102,2,FALSE))</f>
        <v>8</v>
      </c>
      <c r="W23">
        <f t="shared" si="1"/>
        <v>1</v>
      </c>
      <c r="X23"/>
    </row>
    <row r="24" spans="4:24">
      <c r="D24"/>
      <c r="E24"/>
      <c r="F24"/>
      <c r="G24"/>
      <c r="H24">
        <f>IF(ISNA(VLOOKUP(I24,Totals!$AX$3:$AY$102,2,FALSE)),"",VLOOKUP(I24,Totals!$AX$3:$AY$102,2,FALSE))</f>
        <v>8</v>
      </c>
      <c r="I24">
        <f t="shared" si="2"/>
        <v>1</v>
      </c>
      <c r="K24"/>
      <c r="L24"/>
      <c r="M24"/>
      <c r="N24"/>
      <c r="O24">
        <f>IF(ISNA(VLOOKUP(P24,Totals!$AX$3:$AY$102,2,FALSE)),"",VLOOKUP(P24,Totals!$AX$3:$AY$102,2,FALSE))</f>
        <v>8</v>
      </c>
      <c r="P24">
        <f t="shared" si="0"/>
        <v>1</v>
      </c>
      <c r="R24"/>
      <c r="S24"/>
      <c r="T24"/>
      <c r="U24"/>
      <c r="V24">
        <f>IF(ISNA(VLOOKUP(W24,Totals!$AX$3:$AY$102,2,FALSE)),"",VLOOKUP(W24,Totals!$AX$3:$AY$102,2,FALSE))</f>
        <v>8</v>
      </c>
      <c r="W24">
        <f t="shared" si="1"/>
        <v>1</v>
      </c>
    </row>
    <row r="25" spans="4:24">
      <c r="D25"/>
      <c r="E25"/>
      <c r="F25"/>
      <c r="G25"/>
      <c r="H25">
        <f>IF(ISNA(VLOOKUP(I25,Totals!$AX$3:$AY$102,2,FALSE)),"",VLOOKUP(I25,Totals!$AX$3:$AY$102,2,FALSE))</f>
        <v>8</v>
      </c>
      <c r="I25">
        <f t="shared" si="2"/>
        <v>1</v>
      </c>
      <c r="K25"/>
      <c r="L25"/>
      <c r="M25"/>
      <c r="N25"/>
      <c r="O25">
        <f>IF(ISNA(VLOOKUP(P25,Totals!$AX$3:$AY$102,2,FALSE)),"",VLOOKUP(P25,Totals!$AX$3:$AY$102,2,FALSE))</f>
        <v>8</v>
      </c>
      <c r="P25">
        <f t="shared" si="0"/>
        <v>1</v>
      </c>
      <c r="R25"/>
      <c r="S25"/>
      <c r="T25"/>
      <c r="U25"/>
      <c r="V25">
        <f>IF(ISNA(VLOOKUP(W25,Totals!$AX$3:$AY$102,2,FALSE)),"",VLOOKUP(W25,Totals!$AX$3:$AY$102,2,FALSE))</f>
        <v>8</v>
      </c>
      <c r="W25">
        <f t="shared" si="1"/>
        <v>1</v>
      </c>
    </row>
    <row r="26" spans="4:24">
      <c r="D26"/>
      <c r="E26"/>
      <c r="F26"/>
      <c r="G26"/>
      <c r="H26">
        <f>IF(ISNA(VLOOKUP(I26,Totals!$AX$3:$AY$102,2,FALSE)),"",VLOOKUP(I26,Totals!$AX$3:$AY$102,2,FALSE))</f>
        <v>8</v>
      </c>
      <c r="I26">
        <f t="shared" si="2"/>
        <v>1</v>
      </c>
      <c r="K26"/>
      <c r="L26"/>
      <c r="M26"/>
      <c r="N26"/>
      <c r="O26">
        <f>IF(ISNA(VLOOKUP(P26,Totals!$AX$3:$AY$102,2,FALSE)),"",VLOOKUP(P26,Totals!$AX$3:$AY$102,2,FALSE))</f>
        <v>8</v>
      </c>
      <c r="P26">
        <f t="shared" si="0"/>
        <v>1</v>
      </c>
      <c r="R26"/>
      <c r="S26"/>
      <c r="T26"/>
      <c r="U26"/>
      <c r="V26">
        <f>IF(ISNA(VLOOKUP(W26,Totals!$AX$3:$AY$102,2,FALSE)),"",VLOOKUP(W26,Totals!$AX$3:$AY$102,2,FALSE))</f>
        <v>8</v>
      </c>
      <c r="W26">
        <f t="shared" si="1"/>
        <v>1</v>
      </c>
    </row>
    <row r="27" spans="4:24">
      <c r="D27"/>
      <c r="E27"/>
      <c r="F27"/>
      <c r="G27"/>
      <c r="H27">
        <f>IF(ISNA(VLOOKUP(I27,Totals!$AX$3:$AY$102,2,FALSE)),"",VLOOKUP(I27,Totals!$AX$3:$AY$102,2,FALSE))</f>
        <v>8</v>
      </c>
      <c r="I27">
        <f t="shared" si="2"/>
        <v>1</v>
      </c>
      <c r="K27"/>
      <c r="L27"/>
      <c r="M27"/>
      <c r="N27"/>
      <c r="O27">
        <f>IF(ISNA(VLOOKUP(P27,Totals!$AX$3:$AY$102,2,FALSE)),"",VLOOKUP(P27,Totals!$AX$3:$AY$102,2,FALSE))</f>
        <v>8</v>
      </c>
      <c r="P27">
        <f t="shared" si="0"/>
        <v>1</v>
      </c>
      <c r="R27"/>
      <c r="S27"/>
      <c r="T27"/>
      <c r="U27"/>
      <c r="V27">
        <f>IF(ISNA(VLOOKUP(W27,Totals!$AX$3:$AY$102,2,FALSE)),"",VLOOKUP(W27,Totals!$AX$3:$AY$102,2,FALSE))</f>
        <v>8</v>
      </c>
      <c r="W27">
        <f t="shared" si="1"/>
        <v>1</v>
      </c>
    </row>
    <row r="28" spans="4:24">
      <c r="D28"/>
      <c r="E28"/>
      <c r="F28"/>
      <c r="G28"/>
      <c r="H28">
        <f>IF(ISNA(VLOOKUP(I28,Totals!$AX$3:$AY$102,2,FALSE)),"",VLOOKUP(I28,Totals!$AX$3:$AY$102,2,FALSE))</f>
        <v>8</v>
      </c>
      <c r="I28">
        <f t="shared" si="2"/>
        <v>1</v>
      </c>
      <c r="K28"/>
      <c r="L28"/>
      <c r="M28"/>
      <c r="N28"/>
      <c r="O28">
        <f>IF(ISNA(VLOOKUP(P28,Totals!$AX$3:$AY$102,2,FALSE)),"",VLOOKUP(P28,Totals!$AX$3:$AY$102,2,FALSE))</f>
        <v>8</v>
      </c>
      <c r="P28">
        <f t="shared" si="0"/>
        <v>1</v>
      </c>
      <c r="R28"/>
      <c r="S28"/>
      <c r="T28"/>
      <c r="U28"/>
      <c r="V28">
        <f>IF(ISNA(VLOOKUP(W28,Totals!$AX$3:$AY$102,2,FALSE)),"",VLOOKUP(W28,Totals!$AX$3:$AY$102,2,FALSE))</f>
        <v>8</v>
      </c>
      <c r="W28">
        <f t="shared" si="1"/>
        <v>1</v>
      </c>
    </row>
    <row r="29" spans="4:24">
      <c r="D29"/>
      <c r="E29"/>
      <c r="F29"/>
      <c r="G29"/>
      <c r="H29">
        <f>IF(ISNA(VLOOKUP(I29,Totals!$AX$3:$AY$102,2,FALSE)),"",VLOOKUP(I29,Totals!$AX$3:$AY$102,2,FALSE))</f>
        <v>8</v>
      </c>
      <c r="I29">
        <f t="shared" si="2"/>
        <v>1</v>
      </c>
      <c r="K29"/>
      <c r="L29"/>
      <c r="M29"/>
      <c r="N29"/>
      <c r="O29">
        <f>IF(ISNA(VLOOKUP(P29,Totals!$AX$3:$AY$102,2,FALSE)),"",VLOOKUP(P29,Totals!$AX$3:$AY$102,2,FALSE))</f>
        <v>8</v>
      </c>
      <c r="P29">
        <f t="shared" si="0"/>
        <v>1</v>
      </c>
      <c r="R29"/>
      <c r="S29"/>
      <c r="T29"/>
      <c r="U29"/>
      <c r="V29">
        <f>IF(ISNA(VLOOKUP(W29,Totals!$AX$3:$AY$102,2,FALSE)),"",VLOOKUP(W29,Totals!$AX$3:$AY$102,2,FALSE))</f>
        <v>8</v>
      </c>
      <c r="W29">
        <f t="shared" si="1"/>
        <v>1</v>
      </c>
    </row>
    <row r="30" spans="4:24">
      <c r="D30"/>
      <c r="E30"/>
      <c r="F30"/>
      <c r="G30"/>
      <c r="H30">
        <f>IF(ISNA(VLOOKUP(I30,Totals!$AX$3:$AY$102,2,FALSE)),"",VLOOKUP(I30,Totals!$AX$3:$AY$102,2,FALSE))</f>
        <v>8</v>
      </c>
      <c r="I30">
        <f t="shared" si="2"/>
        <v>1</v>
      </c>
      <c r="K30"/>
      <c r="L30"/>
      <c r="M30"/>
      <c r="N30"/>
      <c r="O30">
        <f>IF(ISNA(VLOOKUP(P30,Totals!$AX$3:$AY$102,2,FALSE)),"",VLOOKUP(P30,Totals!$AX$3:$AY$102,2,FALSE))</f>
        <v>8</v>
      </c>
      <c r="P30">
        <f t="shared" si="0"/>
        <v>1</v>
      </c>
      <c r="R30"/>
      <c r="S30"/>
      <c r="T30"/>
      <c r="U30"/>
      <c r="V30">
        <f>IF(ISNA(VLOOKUP(W30,Totals!$AX$3:$AY$102,2,FALSE)),"",VLOOKUP(W30,Totals!$AX$3:$AY$102,2,FALSE))</f>
        <v>8</v>
      </c>
      <c r="W30">
        <f t="shared" si="1"/>
        <v>1</v>
      </c>
    </row>
    <row r="31" spans="4:24">
      <c r="D31"/>
      <c r="E31"/>
      <c r="F31"/>
      <c r="G31"/>
      <c r="H31">
        <f>IF(ISNA(VLOOKUP(I31,Totals!$AX$3:$AY$102,2,FALSE)),"",VLOOKUP(I31,Totals!$AX$3:$AY$102,2,FALSE))</f>
        <v>8</v>
      </c>
      <c r="I31">
        <f t="shared" si="2"/>
        <v>1</v>
      </c>
      <c r="K31"/>
      <c r="L31"/>
      <c r="M31"/>
      <c r="N31"/>
      <c r="O31">
        <f>IF(ISNA(VLOOKUP(P31,Totals!$AX$3:$AY$102,2,FALSE)),"",VLOOKUP(P31,Totals!$AX$3:$AY$102,2,FALSE))</f>
        <v>8</v>
      </c>
      <c r="P31">
        <f t="shared" si="0"/>
        <v>1</v>
      </c>
      <c r="R31"/>
      <c r="S31"/>
      <c r="T31"/>
      <c r="U31"/>
      <c r="V31">
        <f>IF(ISNA(VLOOKUP(W31,Totals!$AX$3:$AY$102,2,FALSE)),"",VLOOKUP(W31,Totals!$AX$3:$AY$102,2,FALSE))</f>
        <v>8</v>
      </c>
      <c r="W31">
        <f t="shared" si="1"/>
        <v>1</v>
      </c>
    </row>
    <row r="32" spans="4:24">
      <c r="D32"/>
      <c r="E32"/>
      <c r="F32"/>
      <c r="G32"/>
      <c r="H32">
        <f>IF(ISNA(VLOOKUP(I32,Totals!$AX$3:$AY$102,2,FALSE)),"",VLOOKUP(I32,Totals!$AX$3:$AY$102,2,FALSE))</f>
        <v>8</v>
      </c>
      <c r="I32">
        <f t="shared" si="2"/>
        <v>1</v>
      </c>
      <c r="K32"/>
      <c r="L32"/>
      <c r="M32"/>
      <c r="N32"/>
      <c r="O32">
        <f>IF(ISNA(VLOOKUP(P32,Totals!$AX$3:$AY$102,2,FALSE)),"",VLOOKUP(P32,Totals!$AX$3:$AY$102,2,FALSE))</f>
        <v>8</v>
      </c>
      <c r="P32">
        <f t="shared" si="0"/>
        <v>1</v>
      </c>
      <c r="R32"/>
      <c r="S32"/>
      <c r="T32"/>
      <c r="U32"/>
      <c r="V32">
        <f>IF(ISNA(VLOOKUP(W32,Totals!$AX$3:$AY$102,2,FALSE)),"",VLOOKUP(W32,Totals!$AX$3:$AY$102,2,FALSE))</f>
        <v>8</v>
      </c>
      <c r="W32">
        <f t="shared" si="1"/>
        <v>1</v>
      </c>
    </row>
    <row r="33" spans="4:23">
      <c r="D33"/>
      <c r="E33"/>
      <c r="F33"/>
      <c r="G33"/>
      <c r="H33">
        <f>IF(ISNA(VLOOKUP(I33,Totals!$AX$3:$AY$102,2,FALSE)),"",VLOOKUP(I33,Totals!$AX$3:$AY$102,2,FALSE))</f>
        <v>8</v>
      </c>
      <c r="I33">
        <f t="shared" si="2"/>
        <v>1</v>
      </c>
      <c r="K33"/>
      <c r="L33"/>
      <c r="M33"/>
      <c r="N33"/>
      <c r="O33">
        <f>IF(ISNA(VLOOKUP(P33,Totals!$AX$3:$AY$102,2,FALSE)),"",VLOOKUP(P33,Totals!$AX$3:$AY$102,2,FALSE))</f>
        <v>8</v>
      </c>
      <c r="P33">
        <f t="shared" si="0"/>
        <v>1</v>
      </c>
      <c r="R33"/>
      <c r="S33"/>
      <c r="T33"/>
      <c r="U33"/>
      <c r="V33">
        <f>IF(ISNA(VLOOKUP(W33,Totals!$AX$3:$AY$102,2,FALSE)),"",VLOOKUP(W33,Totals!$AX$3:$AY$102,2,FALSE))</f>
        <v>8</v>
      </c>
      <c r="W33">
        <f t="shared" si="1"/>
        <v>1</v>
      </c>
    </row>
    <row r="34" spans="4:23">
      <c r="D34"/>
      <c r="E34"/>
      <c r="F34"/>
      <c r="G34"/>
      <c r="H34">
        <f>IF(ISNA(VLOOKUP(I34,Totals!$AX$3:$AY$102,2,FALSE)),"",VLOOKUP(I34,Totals!$AX$3:$AY$102,2,FALSE))</f>
        <v>8</v>
      </c>
      <c r="I34">
        <f t="shared" si="2"/>
        <v>1</v>
      </c>
      <c r="K34"/>
      <c r="L34"/>
      <c r="M34"/>
      <c r="N34"/>
      <c r="O34">
        <f>IF(ISNA(VLOOKUP(P34,Totals!$AX$3:$AY$102,2,FALSE)),"",VLOOKUP(P34,Totals!$AX$3:$AY$102,2,FALSE))</f>
        <v>8</v>
      </c>
      <c r="P34">
        <f t="shared" si="0"/>
        <v>1</v>
      </c>
      <c r="R34"/>
      <c r="S34"/>
      <c r="T34"/>
      <c r="U34"/>
      <c r="V34">
        <f>IF(ISNA(VLOOKUP(W34,Totals!$AX$3:$AY$102,2,FALSE)),"",VLOOKUP(W34,Totals!$AX$3:$AY$102,2,FALSE))</f>
        <v>8</v>
      </c>
      <c r="W34">
        <f t="shared" si="1"/>
        <v>1</v>
      </c>
    </row>
    <row r="35" spans="4:23">
      <c r="D35"/>
      <c r="E35"/>
      <c r="F35"/>
      <c r="G35"/>
      <c r="H35">
        <f>IF(ISNA(VLOOKUP(I35,Totals!$AX$3:$AY$102,2,FALSE)),"",VLOOKUP(I35,Totals!$AX$3:$AY$102,2,FALSE))</f>
        <v>8</v>
      </c>
      <c r="I35">
        <f t="shared" si="2"/>
        <v>1</v>
      </c>
      <c r="K35"/>
      <c r="L35"/>
      <c r="M35"/>
      <c r="N35"/>
      <c r="O35">
        <f>IF(ISNA(VLOOKUP(P35,Totals!$AX$3:$AY$102,2,FALSE)),"",VLOOKUP(P35,Totals!$AX$3:$AY$102,2,FALSE))</f>
        <v>8</v>
      </c>
      <c r="P35">
        <f t="shared" si="0"/>
        <v>1</v>
      </c>
      <c r="R35"/>
      <c r="S35"/>
      <c r="T35"/>
      <c r="U35"/>
      <c r="V35">
        <f>IF(ISNA(VLOOKUP(W35,Totals!$AX$3:$AY$102,2,FALSE)),"",VLOOKUP(W35,Totals!$AX$3:$AY$102,2,FALSE))</f>
        <v>8</v>
      </c>
      <c r="W35">
        <f t="shared" si="1"/>
        <v>1</v>
      </c>
    </row>
    <row r="36" spans="4:23">
      <c r="D36"/>
      <c r="E36"/>
      <c r="F36"/>
      <c r="G36"/>
      <c r="H36">
        <f>IF(ISNA(VLOOKUP(I36,Totals!$AX$3:$AY$102,2,FALSE)),"",VLOOKUP(I36,Totals!$AX$3:$AY$102,2,FALSE))</f>
        <v>8</v>
      </c>
      <c r="I36">
        <f t="shared" si="2"/>
        <v>1</v>
      </c>
      <c r="K36"/>
      <c r="L36"/>
      <c r="M36"/>
      <c r="N36"/>
      <c r="O36">
        <f>IF(ISNA(VLOOKUP(P36,Totals!$AX$3:$AY$102,2,FALSE)),"",VLOOKUP(P36,Totals!$AX$3:$AY$102,2,FALSE))</f>
        <v>8</v>
      </c>
      <c r="P36">
        <f t="shared" si="0"/>
        <v>1</v>
      </c>
      <c r="R36"/>
      <c r="S36"/>
      <c r="T36"/>
      <c r="U36"/>
      <c r="V36">
        <f>IF(ISNA(VLOOKUP(W36,Totals!$AX$3:$AY$102,2,FALSE)),"",VLOOKUP(W36,Totals!$AX$3:$AY$102,2,FALSE))</f>
        <v>8</v>
      </c>
      <c r="W36">
        <f t="shared" si="1"/>
        <v>1</v>
      </c>
    </row>
    <row r="37" spans="4:23">
      <c r="D37"/>
      <c r="E37"/>
      <c r="F37"/>
      <c r="G37"/>
      <c r="H37">
        <f>IF(ISNA(VLOOKUP(I37,Totals!$AX$3:$AY$102,2,FALSE)),"",VLOOKUP(I37,Totals!$AX$3:$AY$102,2,FALSE))</f>
        <v>8</v>
      </c>
      <c r="I37">
        <f t="shared" si="2"/>
        <v>1</v>
      </c>
      <c r="K37"/>
      <c r="L37"/>
      <c r="M37"/>
      <c r="N37"/>
      <c r="O37">
        <f>IF(ISNA(VLOOKUP(P37,Totals!$AX$3:$AY$102,2,FALSE)),"",VLOOKUP(P37,Totals!$AX$3:$AY$102,2,FALSE))</f>
        <v>8</v>
      </c>
      <c r="P37">
        <f t="shared" si="0"/>
        <v>1</v>
      </c>
      <c r="R37"/>
      <c r="S37"/>
      <c r="T37"/>
      <c r="U37"/>
      <c r="V37">
        <f>IF(ISNA(VLOOKUP(W37,Totals!$AX$3:$AY$102,2,FALSE)),"",VLOOKUP(W37,Totals!$AX$3:$AY$102,2,FALSE))</f>
        <v>8</v>
      </c>
      <c r="W37">
        <f t="shared" si="1"/>
        <v>1</v>
      </c>
    </row>
    <row r="38" spans="4:23">
      <c r="D38"/>
      <c r="E38"/>
      <c r="F38"/>
      <c r="G38"/>
      <c r="H38">
        <f>IF(ISNA(VLOOKUP(I38,Totals!$AX$3:$AY$102,2,FALSE)),"",VLOOKUP(I38,Totals!$AX$3:$AY$102,2,FALSE))</f>
        <v>8</v>
      </c>
      <c r="I38">
        <f>IF(G38=G37,I37,IF(ISNA(RANK(G38,G$5:G$150)),"",RANK(G38,G$5:G$150)))</f>
        <v>1</v>
      </c>
      <c r="K38"/>
      <c r="L38"/>
      <c r="M38"/>
      <c r="N38"/>
      <c r="O38">
        <f>IF(ISNA(VLOOKUP(P38,Totals!$AX$3:$AY$102,2,FALSE)),"",VLOOKUP(P38,Totals!$AX$3:$AY$102,2,FALSE))</f>
        <v>8</v>
      </c>
      <c r="P38">
        <f t="shared" si="0"/>
        <v>1</v>
      </c>
      <c r="R38"/>
      <c r="S38"/>
      <c r="T38"/>
      <c r="U38"/>
      <c r="V38">
        <f>IF(ISNA(VLOOKUP(W38,Totals!$AX$3:$AY$102,2,FALSE)),"",VLOOKUP(W38,Totals!$AX$3:$AY$102,2,FALSE))</f>
        <v>8</v>
      </c>
      <c r="W38">
        <f t="shared" si="1"/>
        <v>1</v>
      </c>
    </row>
    <row r="39" spans="4:23">
      <c r="D39"/>
      <c r="E39"/>
      <c r="F39"/>
      <c r="G39"/>
      <c r="H39">
        <f>IF(ISNA(VLOOKUP(I39,Totals!$AX$3:$AY$102,2,FALSE)),"",VLOOKUP(I39,Totals!$AX$3:$AY$102,2,FALSE))</f>
        <v>8</v>
      </c>
      <c r="I39">
        <f t="shared" si="2"/>
        <v>1</v>
      </c>
      <c r="K39"/>
      <c r="L39"/>
      <c r="M39"/>
      <c r="N39"/>
      <c r="O39">
        <f>IF(ISNA(VLOOKUP(P39,Totals!$AX$3:$AY$102,2,FALSE)),"",VLOOKUP(P39,Totals!$AX$3:$AY$102,2,FALSE))</f>
        <v>8</v>
      </c>
      <c r="P39">
        <f t="shared" si="0"/>
        <v>1</v>
      </c>
      <c r="R39"/>
      <c r="S39"/>
      <c r="T39"/>
      <c r="U39"/>
      <c r="V39">
        <f>IF(ISNA(VLOOKUP(W39,Totals!$AX$3:$AY$102,2,FALSE)),"",VLOOKUP(W39,Totals!$AX$3:$AY$102,2,FALSE))</f>
        <v>8</v>
      </c>
      <c r="W39">
        <f t="shared" si="1"/>
        <v>1</v>
      </c>
    </row>
    <row r="40" spans="4:23">
      <c r="D40"/>
      <c r="E40"/>
      <c r="F40"/>
      <c r="G40"/>
      <c r="H40">
        <f>IF(ISNA(VLOOKUP(I40,Totals!$AX$3:$AY$102,2,FALSE)),"",VLOOKUP(I40,Totals!$AX$3:$AY$102,2,FALSE))</f>
        <v>8</v>
      </c>
      <c r="I40">
        <f t="shared" si="2"/>
        <v>1</v>
      </c>
      <c r="K40"/>
      <c r="L40"/>
      <c r="M40"/>
      <c r="N40"/>
      <c r="O40">
        <f>IF(ISNA(VLOOKUP(P40,Totals!$AX$3:$AY$102,2,FALSE)),"",VLOOKUP(P40,Totals!$AX$3:$AY$102,2,FALSE))</f>
        <v>8</v>
      </c>
      <c r="P40">
        <f t="shared" si="0"/>
        <v>1</v>
      </c>
      <c r="R40"/>
      <c r="S40"/>
      <c r="T40"/>
      <c r="U40"/>
      <c r="V40">
        <f>IF(ISNA(VLOOKUP(W40,Totals!$AX$3:$AY$102,2,FALSE)),"",VLOOKUP(W40,Totals!$AX$3:$AY$102,2,FALSE))</f>
        <v>8</v>
      </c>
      <c r="W40">
        <f t="shared" si="1"/>
        <v>1</v>
      </c>
    </row>
    <row r="41" spans="4:23">
      <c r="D41"/>
      <c r="E41"/>
      <c r="F41"/>
      <c r="G41"/>
      <c r="H41">
        <f>IF(ISNA(VLOOKUP(I41,Totals!$AX$3:$AY$102,2,FALSE)),"",VLOOKUP(I41,Totals!$AX$3:$AY$102,2,FALSE))</f>
        <v>8</v>
      </c>
      <c r="I41">
        <f t="shared" si="2"/>
        <v>1</v>
      </c>
      <c r="K41"/>
      <c r="L41"/>
      <c r="M41"/>
      <c r="N41"/>
      <c r="O41">
        <f>IF(ISNA(VLOOKUP(P41,Totals!$AX$3:$AY$102,2,FALSE)),"",VLOOKUP(P41,Totals!$AX$3:$AY$102,2,FALSE))</f>
        <v>8</v>
      </c>
      <c r="P41">
        <f t="shared" si="0"/>
        <v>1</v>
      </c>
      <c r="R41"/>
      <c r="S41"/>
      <c r="T41"/>
      <c r="U41"/>
      <c r="V41">
        <f>IF(ISNA(VLOOKUP(W41,Totals!$AX$3:$AY$102,2,FALSE)),"",VLOOKUP(W41,Totals!$AX$3:$AY$102,2,FALSE))</f>
        <v>8</v>
      </c>
      <c r="W41">
        <f t="shared" si="1"/>
        <v>1</v>
      </c>
    </row>
    <row r="42" spans="4:23">
      <c r="D42"/>
      <c r="E42"/>
      <c r="F42"/>
      <c r="G42"/>
      <c r="H42">
        <f>IF(ISNA(VLOOKUP(I42,Totals!$AX$3:$AY$102,2,FALSE)),"",VLOOKUP(I42,Totals!$AX$3:$AY$102,2,FALSE))</f>
        <v>8</v>
      </c>
      <c r="I42">
        <f t="shared" si="2"/>
        <v>1</v>
      </c>
      <c r="K42"/>
      <c r="L42"/>
      <c r="M42"/>
      <c r="N42"/>
      <c r="O42">
        <f>IF(ISNA(VLOOKUP(P42,Totals!$AX$3:$AY$102,2,FALSE)),"",VLOOKUP(P42,Totals!$AX$3:$AY$102,2,FALSE))</f>
        <v>8</v>
      </c>
      <c r="P42">
        <f t="shared" si="0"/>
        <v>1</v>
      </c>
      <c r="R42"/>
      <c r="S42"/>
      <c r="T42"/>
      <c r="U42"/>
      <c r="V42">
        <f>IF(ISNA(VLOOKUP(W42,Totals!$AX$3:$AY$102,2,FALSE)),"",VLOOKUP(W42,Totals!$AX$3:$AY$102,2,FALSE))</f>
        <v>8</v>
      </c>
      <c r="W42">
        <f t="shared" si="1"/>
        <v>1</v>
      </c>
    </row>
    <row r="43" spans="4:23">
      <c r="D43"/>
      <c r="E43"/>
      <c r="F43"/>
      <c r="G43"/>
      <c r="H43">
        <f>IF(ISNA(VLOOKUP(I43,Totals!$AX$3:$AY$102,2,FALSE)),"",VLOOKUP(I43,Totals!$AX$3:$AY$102,2,FALSE))</f>
        <v>8</v>
      </c>
      <c r="I43">
        <f t="shared" si="2"/>
        <v>1</v>
      </c>
      <c r="K43"/>
      <c r="L43"/>
      <c r="M43"/>
      <c r="N43"/>
      <c r="O43">
        <f>IF(ISNA(VLOOKUP(P43,Totals!$AX$3:$AY$102,2,FALSE)),"",VLOOKUP(P43,Totals!$AX$3:$AY$102,2,FALSE))</f>
        <v>8</v>
      </c>
      <c r="P43">
        <f t="shared" si="0"/>
        <v>1</v>
      </c>
      <c r="R43"/>
      <c r="S43"/>
      <c r="T43"/>
      <c r="U43"/>
      <c r="V43">
        <f>IF(ISNA(VLOOKUP(W43,Totals!$AX$3:$AY$102,2,FALSE)),"",VLOOKUP(W43,Totals!$AX$3:$AY$102,2,FALSE))</f>
        <v>8</v>
      </c>
      <c r="W43">
        <f t="shared" si="1"/>
        <v>1</v>
      </c>
    </row>
    <row r="44" spans="4:23">
      <c r="D44"/>
      <c r="E44"/>
      <c r="F44"/>
      <c r="G44"/>
      <c r="H44">
        <f>IF(ISNA(VLOOKUP(I44,Totals!$AX$3:$AY$102,2,FALSE)),"",VLOOKUP(I44,Totals!$AX$3:$AY$102,2,FALSE))</f>
        <v>8</v>
      </c>
      <c r="I44">
        <f t="shared" si="2"/>
        <v>1</v>
      </c>
      <c r="K44"/>
      <c r="L44"/>
      <c r="M44"/>
      <c r="N44"/>
      <c r="O44">
        <f>IF(ISNA(VLOOKUP(P44,Totals!$AX$3:$AY$102,2,FALSE)),"",VLOOKUP(P44,Totals!$AX$3:$AY$102,2,FALSE))</f>
        <v>8</v>
      </c>
      <c r="P44">
        <f t="shared" si="0"/>
        <v>1</v>
      </c>
      <c r="R44"/>
      <c r="S44"/>
      <c r="T44"/>
      <c r="U44"/>
      <c r="V44">
        <f>IF(ISNA(VLOOKUP(W44,Totals!$AX$3:$AY$102,2,FALSE)),"",VLOOKUP(W44,Totals!$AX$3:$AY$102,2,FALSE))</f>
        <v>8</v>
      </c>
      <c r="W44">
        <f t="shared" si="1"/>
        <v>1</v>
      </c>
    </row>
    <row r="45" spans="4:23">
      <c r="D45"/>
      <c r="E45"/>
      <c r="F45"/>
      <c r="G45"/>
      <c r="H45">
        <f>IF(ISNA(VLOOKUP(I45,Totals!$AX$3:$AY$102,2,FALSE)),"",VLOOKUP(I45,Totals!$AX$3:$AY$102,2,FALSE))</f>
        <v>8</v>
      </c>
      <c r="I45">
        <f t="shared" si="2"/>
        <v>1</v>
      </c>
      <c r="K45"/>
      <c r="L45"/>
      <c r="M45"/>
      <c r="N45"/>
      <c r="O45">
        <f>IF(ISNA(VLOOKUP(P45,Totals!$AX$3:$AY$102,2,FALSE)),"",VLOOKUP(P45,Totals!$AX$3:$AY$102,2,FALSE))</f>
        <v>8</v>
      </c>
      <c r="P45">
        <f t="shared" si="0"/>
        <v>1</v>
      </c>
      <c r="R45"/>
      <c r="S45"/>
      <c r="T45"/>
      <c r="U45"/>
      <c r="V45">
        <f>IF(ISNA(VLOOKUP(W45,Totals!$AX$3:$AY$102,2,FALSE)),"",VLOOKUP(W45,Totals!$AX$3:$AY$102,2,FALSE))</f>
        <v>8</v>
      </c>
      <c r="W45">
        <f t="shared" si="1"/>
        <v>1</v>
      </c>
    </row>
    <row r="46" spans="4:23">
      <c r="D46"/>
      <c r="E46"/>
      <c r="F46"/>
      <c r="G46"/>
      <c r="H46">
        <f>IF(ISNA(VLOOKUP(I46,Totals!$AX$3:$AY$102,2,FALSE)),"",VLOOKUP(I46,Totals!$AX$3:$AY$102,2,FALSE))</f>
        <v>8</v>
      </c>
      <c r="I46">
        <f t="shared" si="2"/>
        <v>1</v>
      </c>
      <c r="K46"/>
      <c r="L46"/>
      <c r="M46"/>
      <c r="N46"/>
      <c r="O46">
        <f>IF(ISNA(VLOOKUP(P46,Totals!$AX$3:$AY$102,2,FALSE)),"",VLOOKUP(P46,Totals!$AX$3:$AY$102,2,FALSE))</f>
        <v>8</v>
      </c>
      <c r="P46">
        <f t="shared" si="0"/>
        <v>1</v>
      </c>
      <c r="R46"/>
      <c r="S46"/>
      <c r="T46"/>
      <c r="U46"/>
      <c r="V46">
        <f>IF(ISNA(VLOOKUP(W46,Totals!$AX$3:$AY$102,2,FALSE)),"",VLOOKUP(W46,Totals!$AX$3:$AY$102,2,FALSE))</f>
        <v>8</v>
      </c>
      <c r="W46">
        <f t="shared" si="1"/>
        <v>1</v>
      </c>
    </row>
    <row r="47" spans="4:23">
      <c r="D47"/>
      <c r="E47"/>
      <c r="F47"/>
      <c r="G47"/>
      <c r="H47">
        <f>IF(ISNA(VLOOKUP(I47,Totals!$AX$3:$AY$102,2,FALSE)),"",VLOOKUP(I47,Totals!$AX$3:$AY$102,2,FALSE))</f>
        <v>8</v>
      </c>
      <c r="I47">
        <f t="shared" si="2"/>
        <v>1</v>
      </c>
      <c r="K47"/>
      <c r="L47"/>
      <c r="M47"/>
      <c r="N47"/>
      <c r="O47">
        <f>IF(ISNA(VLOOKUP(P47,Totals!$AX$3:$AY$102,2,FALSE)),"",VLOOKUP(P47,Totals!$AX$3:$AY$102,2,FALSE))</f>
        <v>8</v>
      </c>
      <c r="P47">
        <f t="shared" si="0"/>
        <v>1</v>
      </c>
      <c r="R47"/>
      <c r="S47"/>
      <c r="T47"/>
      <c r="U47"/>
      <c r="V47">
        <f>IF(ISNA(VLOOKUP(W47,Totals!$AX$3:$AY$102,2,FALSE)),"",VLOOKUP(W47,Totals!$AX$3:$AY$102,2,FALSE))</f>
        <v>8</v>
      </c>
      <c r="W47">
        <f t="shared" si="1"/>
        <v>1</v>
      </c>
    </row>
    <row r="48" spans="4:23">
      <c r="D48"/>
      <c r="E48"/>
      <c r="F48"/>
      <c r="G48"/>
      <c r="H48">
        <f>IF(ISNA(VLOOKUP(I48,Totals!$AX$3:$AY$102,2,FALSE)),"",VLOOKUP(I48,Totals!$AX$3:$AY$102,2,FALSE))</f>
        <v>8</v>
      </c>
      <c r="I48">
        <f t="shared" si="2"/>
        <v>1</v>
      </c>
      <c r="K48"/>
      <c r="L48"/>
      <c r="M48"/>
      <c r="N48"/>
      <c r="O48">
        <f>IF(ISNA(VLOOKUP(P48,Totals!$AX$3:$AY$102,2,FALSE)),"",VLOOKUP(P48,Totals!$AX$3:$AY$102,2,FALSE))</f>
        <v>8</v>
      </c>
      <c r="P48">
        <f t="shared" si="0"/>
        <v>1</v>
      </c>
      <c r="R48"/>
      <c r="S48"/>
      <c r="T48"/>
      <c r="U48"/>
      <c r="V48">
        <f>IF(ISNA(VLOOKUP(W48,Totals!$AX$3:$AY$102,2,FALSE)),"",VLOOKUP(W48,Totals!$AX$3:$AY$102,2,FALSE))</f>
        <v>8</v>
      </c>
      <c r="W48">
        <f t="shared" si="1"/>
        <v>1</v>
      </c>
    </row>
    <row r="49" spans="4:23">
      <c r="D49"/>
      <c r="E49"/>
      <c r="F49"/>
      <c r="G49"/>
      <c r="H49">
        <f>IF(ISNA(VLOOKUP(I49,Totals!$AX$3:$AY$102,2,FALSE)),"",VLOOKUP(I49,Totals!$AX$3:$AY$102,2,FALSE))</f>
        <v>8</v>
      </c>
      <c r="I49">
        <f t="shared" si="2"/>
        <v>1</v>
      </c>
      <c r="K49"/>
      <c r="L49"/>
      <c r="M49"/>
      <c r="N49"/>
      <c r="O49">
        <f>IF(ISNA(VLOOKUP(P49,Totals!$AX$3:$AY$102,2,FALSE)),"",VLOOKUP(P49,Totals!$AX$3:$AY$102,2,FALSE))</f>
        <v>8</v>
      </c>
      <c r="P49">
        <f t="shared" si="0"/>
        <v>1</v>
      </c>
      <c r="R49"/>
      <c r="S49"/>
      <c r="T49"/>
      <c r="U49"/>
      <c r="V49">
        <f>IF(ISNA(VLOOKUP(W49,Totals!$AX$3:$AY$102,2,FALSE)),"",VLOOKUP(W49,Totals!$AX$3:$AY$102,2,FALSE))</f>
        <v>8</v>
      </c>
      <c r="W49">
        <f t="shared" si="1"/>
        <v>1</v>
      </c>
    </row>
    <row r="50" spans="4:23">
      <c r="D50"/>
      <c r="E50"/>
      <c r="F50"/>
      <c r="G50"/>
      <c r="H50">
        <f>IF(ISNA(VLOOKUP(I50,Totals!$AX$3:$AY$102,2,FALSE)),"",VLOOKUP(I50,Totals!$AX$3:$AY$102,2,FALSE))</f>
        <v>8</v>
      </c>
      <c r="I50">
        <f t="shared" si="2"/>
        <v>1</v>
      </c>
      <c r="K50"/>
      <c r="L50"/>
      <c r="M50"/>
      <c r="N50"/>
      <c r="O50">
        <f>IF(ISNA(VLOOKUP(P50,Totals!$AX$3:$AY$102,2,FALSE)),"",VLOOKUP(P50,Totals!$AX$3:$AY$102,2,FALSE))</f>
        <v>8</v>
      </c>
      <c r="P50">
        <f t="shared" si="0"/>
        <v>1</v>
      </c>
      <c r="R50"/>
      <c r="S50"/>
      <c r="T50"/>
      <c r="U50"/>
      <c r="V50">
        <f>IF(ISNA(VLOOKUP(W50,Totals!$AX$3:$AY$102,2,FALSE)),"",VLOOKUP(W50,Totals!$AX$3:$AY$102,2,FALSE))</f>
        <v>8</v>
      </c>
      <c r="W50">
        <f t="shared" si="1"/>
        <v>1</v>
      </c>
    </row>
    <row r="51" spans="4:23">
      <c r="D51"/>
      <c r="E51"/>
      <c r="F51"/>
      <c r="G51"/>
      <c r="H51">
        <f>IF(ISNA(VLOOKUP(I51,Totals!$AX$3:$AY$102,2,FALSE)),"",VLOOKUP(I51,Totals!$AX$3:$AY$102,2,FALSE))</f>
        <v>8</v>
      </c>
      <c r="I51">
        <f t="shared" si="2"/>
        <v>1</v>
      </c>
      <c r="K51"/>
      <c r="L51"/>
      <c r="M51"/>
      <c r="N51"/>
      <c r="O51">
        <f>IF(ISNA(VLOOKUP(P51,Totals!$AX$3:$AY$102,2,FALSE)),"",VLOOKUP(P51,Totals!$AX$3:$AY$102,2,FALSE))</f>
        <v>8</v>
      </c>
      <c r="P51">
        <f t="shared" si="0"/>
        <v>1</v>
      </c>
      <c r="R51"/>
      <c r="S51"/>
      <c r="T51"/>
      <c r="U51"/>
      <c r="V51">
        <f>IF(ISNA(VLOOKUP(W51,Totals!$AX$3:$AY$102,2,FALSE)),"",VLOOKUP(W51,Totals!$AX$3:$AY$102,2,FALSE))</f>
        <v>8</v>
      </c>
      <c r="W51">
        <f t="shared" si="1"/>
        <v>1</v>
      </c>
    </row>
    <row r="52" spans="4:23">
      <c r="D52"/>
      <c r="E52"/>
      <c r="F52"/>
      <c r="G52"/>
      <c r="H52">
        <f>IF(ISNA(VLOOKUP(I52,Totals!$AX$3:$AY$102,2,FALSE)),"",VLOOKUP(I52,Totals!$AX$3:$AY$102,2,FALSE))</f>
        <v>8</v>
      </c>
      <c r="I52">
        <f t="shared" si="2"/>
        <v>1</v>
      </c>
      <c r="K52"/>
      <c r="L52"/>
      <c r="M52"/>
      <c r="N52"/>
      <c r="O52">
        <f>IF(ISNA(VLOOKUP(P52,Totals!$AX$3:$AY$102,2,FALSE)),"",VLOOKUP(P52,Totals!$AX$3:$AY$102,2,FALSE))</f>
        <v>8</v>
      </c>
      <c r="P52">
        <f t="shared" si="0"/>
        <v>1</v>
      </c>
      <c r="R52"/>
      <c r="S52"/>
      <c r="T52"/>
      <c r="U52"/>
      <c r="V52">
        <f>IF(ISNA(VLOOKUP(W52,Totals!$AX$3:$AY$102,2,FALSE)),"",VLOOKUP(W52,Totals!$AX$3:$AY$102,2,FALSE))</f>
        <v>8</v>
      </c>
      <c r="W52">
        <f t="shared" si="1"/>
        <v>1</v>
      </c>
    </row>
    <row r="53" spans="4:23">
      <c r="D53"/>
      <c r="E53"/>
      <c r="F53"/>
      <c r="G53"/>
      <c r="H53">
        <f>IF(ISNA(VLOOKUP(I53,Totals!$AX$3:$AY$102,2,FALSE)),"",VLOOKUP(I53,Totals!$AX$3:$AY$102,2,FALSE))</f>
        <v>8</v>
      </c>
      <c r="I53">
        <f t="shared" si="2"/>
        <v>1</v>
      </c>
      <c r="K53"/>
      <c r="L53"/>
      <c r="M53"/>
      <c r="N53"/>
      <c r="O53">
        <f>IF(ISNA(VLOOKUP(P53,Totals!$AX$3:$AY$102,2,FALSE)),"",VLOOKUP(P53,Totals!$AX$3:$AY$102,2,FALSE))</f>
        <v>8</v>
      </c>
      <c r="P53">
        <f t="shared" si="0"/>
        <v>1</v>
      </c>
      <c r="R53"/>
      <c r="S53"/>
      <c r="T53"/>
      <c r="U53"/>
      <c r="V53">
        <f>IF(ISNA(VLOOKUP(W53,Totals!$AX$3:$AY$102,2,FALSE)),"",VLOOKUP(W53,Totals!$AX$3:$AY$102,2,FALSE))</f>
        <v>8</v>
      </c>
      <c r="W53">
        <f t="shared" si="1"/>
        <v>1</v>
      </c>
    </row>
    <row r="54" spans="4:23">
      <c r="D54"/>
      <c r="E54"/>
      <c r="F54"/>
      <c r="G54"/>
      <c r="H54">
        <f>IF(ISNA(VLOOKUP(I54,Totals!$AX$3:$AY$102,2,FALSE)),"",VLOOKUP(I54,Totals!$AX$3:$AY$102,2,FALSE))</f>
        <v>8</v>
      </c>
      <c r="I54">
        <f t="shared" si="2"/>
        <v>1</v>
      </c>
      <c r="K54"/>
      <c r="L54"/>
      <c r="M54"/>
      <c r="N54"/>
      <c r="O54">
        <f>IF(ISNA(VLOOKUP(P54,Totals!$AX$3:$AY$102,2,FALSE)),"",VLOOKUP(P54,Totals!$AX$3:$AY$102,2,FALSE))</f>
        <v>8</v>
      </c>
      <c r="P54">
        <f t="shared" si="0"/>
        <v>1</v>
      </c>
      <c r="R54"/>
      <c r="S54"/>
      <c r="T54"/>
      <c r="U54"/>
      <c r="V54">
        <f>IF(ISNA(VLOOKUP(W54,Totals!$AX$3:$AY$102,2,FALSE)),"",VLOOKUP(W54,Totals!$AX$3:$AY$102,2,FALSE))</f>
        <v>8</v>
      </c>
      <c r="W54">
        <f t="shared" si="1"/>
        <v>1</v>
      </c>
    </row>
    <row r="55" spans="4:23">
      <c r="D55"/>
      <c r="E55"/>
      <c r="F55"/>
      <c r="G55"/>
      <c r="H55">
        <f>IF(ISNA(VLOOKUP(I55,Totals!$AX$3:$AY$102,2,FALSE)),"",VLOOKUP(I55,Totals!$AX$3:$AY$102,2,FALSE))</f>
        <v>8</v>
      </c>
      <c r="I55">
        <f t="shared" si="2"/>
        <v>1</v>
      </c>
      <c r="K55"/>
      <c r="L55"/>
      <c r="M55"/>
      <c r="N55"/>
      <c r="O55">
        <f>IF(ISNA(VLOOKUP(P55,Totals!$AX$3:$AY$102,2,FALSE)),"",VLOOKUP(P55,Totals!$AX$3:$AY$102,2,FALSE))</f>
        <v>8</v>
      </c>
      <c r="P55">
        <f t="shared" si="0"/>
        <v>1</v>
      </c>
      <c r="R55"/>
      <c r="S55"/>
      <c r="T55"/>
      <c r="U55"/>
      <c r="V55">
        <f>IF(ISNA(VLOOKUP(W55,Totals!$AX$3:$AY$102,2,FALSE)),"",VLOOKUP(W55,Totals!$AX$3:$AY$102,2,FALSE))</f>
        <v>8</v>
      </c>
      <c r="W55">
        <f t="shared" si="1"/>
        <v>1</v>
      </c>
    </row>
    <row r="56" spans="4:23">
      <c r="D56"/>
      <c r="E56"/>
      <c r="F56"/>
      <c r="G56"/>
      <c r="H56">
        <f>IF(ISNA(VLOOKUP(I56,Totals!$AX$3:$AY$102,2,FALSE)),"",VLOOKUP(I56,Totals!$AX$3:$AY$102,2,FALSE))</f>
        <v>8</v>
      </c>
      <c r="I56">
        <f t="shared" si="2"/>
        <v>1</v>
      </c>
      <c r="K56"/>
      <c r="L56"/>
      <c r="M56"/>
      <c r="N56"/>
      <c r="O56">
        <f>IF(ISNA(VLOOKUP(P56,Totals!$AX$3:$AY$102,2,FALSE)),"",VLOOKUP(P56,Totals!$AX$3:$AY$102,2,FALSE))</f>
        <v>8</v>
      </c>
      <c r="P56">
        <f t="shared" si="0"/>
        <v>1</v>
      </c>
      <c r="R56"/>
      <c r="S56"/>
      <c r="T56"/>
      <c r="U56"/>
      <c r="V56">
        <f>IF(ISNA(VLOOKUP(W56,Totals!$AX$3:$AY$102,2,FALSE)),"",VLOOKUP(W56,Totals!$AX$3:$AY$102,2,FALSE))</f>
        <v>8</v>
      </c>
      <c r="W56">
        <f t="shared" si="1"/>
        <v>1</v>
      </c>
    </row>
    <row r="57" spans="4:23">
      <c r="D57"/>
      <c r="E57"/>
      <c r="F57"/>
      <c r="G57"/>
      <c r="H57">
        <f>IF(ISNA(VLOOKUP(I57,Totals!$AX$3:$AY$102,2,FALSE)),"",VLOOKUP(I57,Totals!$AX$3:$AY$102,2,FALSE))</f>
        <v>8</v>
      </c>
      <c r="I57">
        <f t="shared" si="2"/>
        <v>1</v>
      </c>
      <c r="K57"/>
      <c r="L57"/>
      <c r="M57"/>
      <c r="N57"/>
      <c r="O57">
        <f>IF(ISNA(VLOOKUP(P57,Totals!$AX$3:$AY$102,2,FALSE)),"",VLOOKUP(P57,Totals!$AX$3:$AY$102,2,FALSE))</f>
        <v>8</v>
      </c>
      <c r="P57">
        <f t="shared" si="0"/>
        <v>1</v>
      </c>
      <c r="R57"/>
      <c r="S57"/>
      <c r="T57"/>
      <c r="U57"/>
      <c r="V57">
        <f>IF(ISNA(VLOOKUP(W57,Totals!$AX$3:$AY$102,2,FALSE)),"",VLOOKUP(W57,Totals!$AX$3:$AY$102,2,FALSE))</f>
        <v>8</v>
      </c>
      <c r="W57">
        <f t="shared" si="1"/>
        <v>1</v>
      </c>
    </row>
    <row r="58" spans="4:23">
      <c r="D58"/>
      <c r="E58"/>
      <c r="F58"/>
      <c r="G58"/>
      <c r="H58">
        <f>IF(ISNA(VLOOKUP(I58,Totals!$AX$3:$AY$102,2,FALSE)),"",VLOOKUP(I58,Totals!$AX$3:$AY$102,2,FALSE))</f>
        <v>8</v>
      </c>
      <c r="I58">
        <f t="shared" si="2"/>
        <v>1</v>
      </c>
      <c r="K58"/>
      <c r="L58"/>
      <c r="M58"/>
      <c r="N58"/>
      <c r="O58">
        <f>IF(ISNA(VLOOKUP(P58,Totals!$AX$3:$AY$102,2,FALSE)),"",VLOOKUP(P58,Totals!$AX$3:$AY$102,2,FALSE))</f>
        <v>8</v>
      </c>
      <c r="P58">
        <f t="shared" si="0"/>
        <v>1</v>
      </c>
      <c r="R58"/>
      <c r="S58"/>
      <c r="T58"/>
      <c r="U58"/>
      <c r="V58">
        <f>IF(ISNA(VLOOKUP(W58,Totals!$AX$3:$AY$102,2,FALSE)),"",VLOOKUP(W58,Totals!$AX$3:$AY$102,2,FALSE))</f>
        <v>8</v>
      </c>
      <c r="W58">
        <f t="shared" si="1"/>
        <v>1</v>
      </c>
    </row>
    <row r="59" spans="4:23">
      <c r="D59"/>
      <c r="E59"/>
      <c r="F59"/>
      <c r="G59"/>
      <c r="H59">
        <f>IF(ISNA(VLOOKUP(I59,Totals!$AX$3:$AY$102,2,FALSE)),"",VLOOKUP(I59,Totals!$AX$3:$AY$102,2,FALSE))</f>
        <v>8</v>
      </c>
      <c r="I59">
        <f t="shared" si="2"/>
        <v>1</v>
      </c>
      <c r="K59"/>
      <c r="L59"/>
      <c r="M59"/>
      <c r="N59"/>
      <c r="O59">
        <f>IF(ISNA(VLOOKUP(P59,Totals!$AX$3:$AY$102,2,FALSE)),"",VLOOKUP(P59,Totals!$AX$3:$AY$102,2,FALSE))</f>
        <v>8</v>
      </c>
      <c r="P59">
        <f t="shared" si="0"/>
        <v>1</v>
      </c>
      <c r="R59"/>
      <c r="S59"/>
      <c r="T59"/>
      <c r="U59"/>
      <c r="V59">
        <f>IF(ISNA(VLOOKUP(W59,Totals!$AX$3:$AY$102,2,FALSE)),"",VLOOKUP(W59,Totals!$AX$3:$AY$102,2,FALSE))</f>
        <v>8</v>
      </c>
      <c r="W59">
        <f t="shared" si="1"/>
        <v>1</v>
      </c>
    </row>
    <row r="60" spans="4:23">
      <c r="D60"/>
      <c r="E60"/>
      <c r="F60"/>
      <c r="G60"/>
      <c r="H60">
        <f>IF(ISNA(VLOOKUP(I60,Totals!$AX$3:$AY$102,2,FALSE)),"",VLOOKUP(I60,Totals!$AX$3:$AY$102,2,FALSE))</f>
        <v>8</v>
      </c>
      <c r="I60">
        <f t="shared" si="2"/>
        <v>1</v>
      </c>
      <c r="K60"/>
      <c r="L60"/>
      <c r="M60"/>
      <c r="N60"/>
      <c r="O60">
        <f>IF(ISNA(VLOOKUP(P60,Totals!$AX$3:$AY$102,2,FALSE)),"",VLOOKUP(P60,Totals!$AX$3:$AY$102,2,FALSE))</f>
        <v>8</v>
      </c>
      <c r="P60">
        <f t="shared" si="0"/>
        <v>1</v>
      </c>
      <c r="R60"/>
      <c r="S60"/>
      <c r="T60"/>
      <c r="U60"/>
      <c r="V60">
        <f>IF(ISNA(VLOOKUP(W60,Totals!$AX$3:$AY$102,2,FALSE)),"",VLOOKUP(W60,Totals!$AX$3:$AY$102,2,FALSE))</f>
        <v>8</v>
      </c>
      <c r="W60">
        <f t="shared" si="1"/>
        <v>1</v>
      </c>
    </row>
    <row r="61" spans="4:23">
      <c r="D61"/>
      <c r="E61"/>
      <c r="F61"/>
      <c r="G61"/>
      <c r="H61">
        <f>IF(ISNA(VLOOKUP(I61,Totals!$AX$3:$AY$102,2,FALSE)),"",VLOOKUP(I61,Totals!$AX$3:$AY$102,2,FALSE))</f>
        <v>8</v>
      </c>
      <c r="I61">
        <f t="shared" si="2"/>
        <v>1</v>
      </c>
      <c r="K61"/>
      <c r="L61"/>
      <c r="M61"/>
      <c r="N61"/>
      <c r="O61">
        <f>IF(ISNA(VLOOKUP(P61,Totals!$AX$3:$AY$102,2,FALSE)),"",VLOOKUP(P61,Totals!$AX$3:$AY$102,2,FALSE))</f>
        <v>8</v>
      </c>
      <c r="P61">
        <f t="shared" si="0"/>
        <v>1</v>
      </c>
      <c r="R61"/>
      <c r="S61"/>
      <c r="T61"/>
      <c r="U61"/>
      <c r="V61">
        <f>IF(ISNA(VLOOKUP(W61,Totals!$AX$3:$AY$102,2,FALSE)),"",VLOOKUP(W61,Totals!$AX$3:$AY$102,2,FALSE))</f>
        <v>8</v>
      </c>
      <c r="W61">
        <f t="shared" si="1"/>
        <v>1</v>
      </c>
    </row>
    <row r="62" spans="4:23">
      <c r="D62"/>
      <c r="E62"/>
      <c r="F62"/>
      <c r="G62"/>
      <c r="H62">
        <f>IF(ISNA(VLOOKUP(I62,Totals!$AX$3:$AY$102,2,FALSE)),"",VLOOKUP(I62,Totals!$AX$3:$AY$102,2,FALSE))</f>
        <v>8</v>
      </c>
      <c r="I62">
        <f t="shared" si="2"/>
        <v>1</v>
      </c>
      <c r="K62"/>
      <c r="L62"/>
      <c r="M62"/>
      <c r="N62"/>
      <c r="O62">
        <f>IF(ISNA(VLOOKUP(P62,Totals!$AX$3:$AY$102,2,FALSE)),"",VLOOKUP(P62,Totals!$AX$3:$AY$102,2,FALSE))</f>
        <v>8</v>
      </c>
      <c r="P62">
        <f t="shared" si="0"/>
        <v>1</v>
      </c>
      <c r="R62"/>
      <c r="S62"/>
      <c r="T62"/>
      <c r="U62"/>
      <c r="V62">
        <f>IF(ISNA(VLOOKUP(W62,Totals!$AX$3:$AY$102,2,FALSE)),"",VLOOKUP(W62,Totals!$AX$3:$AY$102,2,FALSE))</f>
        <v>8</v>
      </c>
      <c r="W62">
        <f t="shared" si="1"/>
        <v>1</v>
      </c>
    </row>
    <row r="63" spans="4:23">
      <c r="D63"/>
      <c r="E63"/>
      <c r="F63"/>
      <c r="G63"/>
      <c r="H63">
        <f>IF(ISNA(VLOOKUP(I63,Totals!$AX$3:$AY$102,2,FALSE)),"",VLOOKUP(I63,Totals!$AX$3:$AY$102,2,FALSE))</f>
        <v>8</v>
      </c>
      <c r="I63">
        <f t="shared" si="2"/>
        <v>1</v>
      </c>
      <c r="K63"/>
      <c r="L63"/>
      <c r="M63"/>
      <c r="N63"/>
      <c r="O63">
        <f>IF(ISNA(VLOOKUP(P63,Totals!$AX$3:$AY$102,2,FALSE)),"",VLOOKUP(P63,Totals!$AX$3:$AY$102,2,FALSE))</f>
        <v>8</v>
      </c>
      <c r="P63">
        <f t="shared" si="0"/>
        <v>1</v>
      </c>
      <c r="R63"/>
      <c r="S63"/>
      <c r="T63"/>
      <c r="U63"/>
      <c r="V63">
        <f>IF(ISNA(VLOOKUP(W63,Totals!$AX$3:$AY$102,2,FALSE)),"",VLOOKUP(W63,Totals!$AX$3:$AY$102,2,FALSE))</f>
        <v>8</v>
      </c>
      <c r="W63">
        <f t="shared" si="1"/>
        <v>1</v>
      </c>
    </row>
    <row r="64" spans="4:23">
      <c r="D64"/>
      <c r="E64"/>
      <c r="F64"/>
      <c r="G64"/>
      <c r="H64">
        <f>IF(ISNA(VLOOKUP(I64,Totals!$AX$3:$AY$102,2,FALSE)),"",VLOOKUP(I64,Totals!$AX$3:$AY$102,2,FALSE))</f>
        <v>8</v>
      </c>
      <c r="I64">
        <f t="shared" si="2"/>
        <v>1</v>
      </c>
      <c r="K64"/>
      <c r="L64"/>
      <c r="M64"/>
      <c r="N64"/>
      <c r="O64">
        <f>IF(ISNA(VLOOKUP(P64,Totals!$AX$3:$AY$102,2,FALSE)),"",VLOOKUP(P64,Totals!$AX$3:$AY$102,2,FALSE))</f>
        <v>8</v>
      </c>
      <c r="P64">
        <f t="shared" si="0"/>
        <v>1</v>
      </c>
      <c r="R64"/>
      <c r="S64"/>
      <c r="T64"/>
      <c r="U64"/>
      <c r="V64">
        <f>IF(ISNA(VLOOKUP(W64,Totals!$AX$3:$AY$102,2,FALSE)),"",VLOOKUP(W64,Totals!$AX$3:$AY$102,2,FALSE))</f>
        <v>8</v>
      </c>
      <c r="W64">
        <f t="shared" si="1"/>
        <v>1</v>
      </c>
    </row>
    <row r="65" spans="4:23">
      <c r="D65"/>
      <c r="E65"/>
      <c r="F65"/>
      <c r="G65"/>
      <c r="H65">
        <f>IF(ISNA(VLOOKUP(I65,Totals!$AX$3:$AY$102,2,FALSE)),"",VLOOKUP(I65,Totals!$AX$3:$AY$102,2,FALSE))</f>
        <v>8</v>
      </c>
      <c r="I65">
        <f t="shared" si="2"/>
        <v>1</v>
      </c>
      <c r="K65"/>
      <c r="L65"/>
      <c r="M65"/>
      <c r="N65"/>
      <c r="O65">
        <f>IF(ISNA(VLOOKUP(P65,Totals!$AX$3:$AY$102,2,FALSE)),"",VLOOKUP(P65,Totals!$AX$3:$AY$102,2,FALSE))</f>
        <v>8</v>
      </c>
      <c r="P65">
        <f t="shared" si="0"/>
        <v>1</v>
      </c>
      <c r="R65"/>
      <c r="S65"/>
      <c r="T65"/>
      <c r="U65"/>
      <c r="V65">
        <f>IF(ISNA(VLOOKUP(W65,Totals!$AX$3:$AY$102,2,FALSE)),"",VLOOKUP(W65,Totals!$AX$3:$AY$102,2,FALSE))</f>
        <v>8</v>
      </c>
      <c r="W65">
        <f t="shared" si="1"/>
        <v>1</v>
      </c>
    </row>
    <row r="66" spans="4:23">
      <c r="D66"/>
      <c r="E66"/>
      <c r="F66"/>
      <c r="G66"/>
      <c r="H66">
        <f>IF(ISNA(VLOOKUP(I66,Totals!$AX$3:$AY$102,2,FALSE)),"",VLOOKUP(I66,Totals!$AX$3:$AY$102,2,FALSE))</f>
        <v>8</v>
      </c>
      <c r="I66">
        <f t="shared" si="2"/>
        <v>1</v>
      </c>
      <c r="K66"/>
      <c r="L66"/>
      <c r="M66"/>
      <c r="N66"/>
      <c r="O66">
        <f>IF(ISNA(VLOOKUP(P66,Totals!$AX$3:$AY$102,2,FALSE)),"",VLOOKUP(P66,Totals!$AX$3:$AY$102,2,FALSE))</f>
        <v>8</v>
      </c>
      <c r="P66">
        <f t="shared" si="0"/>
        <v>1</v>
      </c>
      <c r="R66"/>
      <c r="S66"/>
      <c r="T66"/>
      <c r="U66"/>
      <c r="V66">
        <f>IF(ISNA(VLOOKUP(W66,Totals!$AX$3:$AY$102,2,FALSE)),"",VLOOKUP(W66,Totals!$AX$3:$AY$102,2,FALSE))</f>
        <v>8</v>
      </c>
      <c r="W66">
        <f t="shared" si="1"/>
        <v>1</v>
      </c>
    </row>
    <row r="67" spans="4:23">
      <c r="D67"/>
      <c r="E67"/>
      <c r="F67"/>
      <c r="G67"/>
      <c r="H67">
        <f>IF(ISNA(VLOOKUP(I67,Totals!$AX$3:$AY$102,2,FALSE)),"",VLOOKUP(I67,Totals!$AX$3:$AY$102,2,FALSE))</f>
        <v>8</v>
      </c>
      <c r="I67">
        <f t="shared" si="2"/>
        <v>1</v>
      </c>
      <c r="K67"/>
      <c r="L67"/>
      <c r="M67"/>
      <c r="N67"/>
      <c r="O67">
        <f>IF(ISNA(VLOOKUP(P67,Totals!$AX$3:$AY$102,2,FALSE)),"",VLOOKUP(P67,Totals!$AX$3:$AY$102,2,FALSE))</f>
        <v>8</v>
      </c>
      <c r="P67">
        <f t="shared" si="0"/>
        <v>1</v>
      </c>
      <c r="R67"/>
      <c r="S67"/>
      <c r="T67"/>
      <c r="U67"/>
      <c r="V67">
        <f>IF(ISNA(VLOOKUP(W67,Totals!$AX$3:$AY$102,2,FALSE)),"",VLOOKUP(W67,Totals!$AX$3:$AY$102,2,FALSE))</f>
        <v>8</v>
      </c>
      <c r="W67">
        <f t="shared" si="1"/>
        <v>1</v>
      </c>
    </row>
    <row r="68" spans="4:23">
      <c r="D68"/>
      <c r="E68"/>
      <c r="F68"/>
      <c r="G68"/>
      <c r="H68">
        <f>IF(ISNA(VLOOKUP(I68,Totals!$AX$3:$AY$102,2,FALSE)),"",VLOOKUP(I68,Totals!$AX$3:$AY$102,2,FALSE))</f>
        <v>8</v>
      </c>
      <c r="I68">
        <f t="shared" si="2"/>
        <v>1</v>
      </c>
      <c r="K68"/>
      <c r="L68"/>
      <c r="M68"/>
      <c r="N68"/>
      <c r="O68">
        <f>IF(ISNA(VLOOKUP(P68,Totals!$AX$3:$AY$102,2,FALSE)),"",VLOOKUP(P68,Totals!$AX$3:$AY$102,2,FALSE))</f>
        <v>8</v>
      </c>
      <c r="P68">
        <f t="shared" si="0"/>
        <v>1</v>
      </c>
      <c r="R68"/>
      <c r="S68"/>
      <c r="T68"/>
      <c r="U68"/>
      <c r="V68">
        <f>IF(ISNA(VLOOKUP(W68,Totals!$AX$3:$AY$102,2,FALSE)),"",VLOOKUP(W68,Totals!$AX$3:$AY$102,2,FALSE))</f>
        <v>8</v>
      </c>
      <c r="W68">
        <f t="shared" si="1"/>
        <v>1</v>
      </c>
    </row>
    <row r="69" spans="4:23">
      <c r="D69"/>
      <c r="E69"/>
      <c r="F69"/>
      <c r="G69"/>
      <c r="H69">
        <f>IF(ISNA(VLOOKUP(I69,Totals!$AX$3:$AY$102,2,FALSE)),"",VLOOKUP(I69,Totals!$AX$3:$AY$102,2,FALSE))</f>
        <v>8</v>
      </c>
      <c r="I69">
        <f t="shared" si="2"/>
        <v>1</v>
      </c>
      <c r="K69"/>
      <c r="L69"/>
      <c r="M69"/>
      <c r="N69"/>
      <c r="O69">
        <f>IF(ISNA(VLOOKUP(P69,Totals!$AX$3:$AY$102,2,FALSE)),"",VLOOKUP(P69,Totals!$AX$3:$AY$102,2,FALSE))</f>
        <v>8</v>
      </c>
      <c r="P69">
        <f t="shared" si="0"/>
        <v>1</v>
      </c>
      <c r="R69"/>
      <c r="S69"/>
      <c r="T69"/>
      <c r="U69"/>
      <c r="V69">
        <f>IF(ISNA(VLOOKUP(W69,Totals!$AX$3:$AY$102,2,FALSE)),"",VLOOKUP(W69,Totals!$AX$3:$AY$102,2,FALSE))</f>
        <v>8</v>
      </c>
      <c r="W69">
        <f t="shared" si="1"/>
        <v>1</v>
      </c>
    </row>
    <row r="70" spans="4:23">
      <c r="D70"/>
      <c r="E70"/>
      <c r="F70"/>
      <c r="G70"/>
      <c r="H70">
        <f>IF(ISNA(VLOOKUP(I70,Totals!$AX$3:$AY$102,2,FALSE)),"",VLOOKUP(I70,Totals!$AX$3:$AY$102,2,FALSE))</f>
        <v>8</v>
      </c>
      <c r="I70">
        <f t="shared" si="2"/>
        <v>1</v>
      </c>
      <c r="K70"/>
      <c r="L70"/>
      <c r="M70"/>
      <c r="N70"/>
      <c r="O70">
        <f>IF(ISNA(VLOOKUP(P70,Totals!$AX$3:$AY$102,2,FALSE)),"",VLOOKUP(P70,Totals!$AX$3:$AY$102,2,FALSE))</f>
        <v>8</v>
      </c>
      <c r="P70">
        <f t="shared" ref="P70:P133" si="3">IF(ISNA(RANK(N70,N$5:N$150)),"",RANK(N70,N$5:N$150))</f>
        <v>1</v>
      </c>
      <c r="R70"/>
      <c r="S70"/>
      <c r="T70"/>
      <c r="U70"/>
      <c r="V70">
        <f>IF(ISNA(VLOOKUP(W70,Totals!$AX$3:$AY$102,2,FALSE)),"",VLOOKUP(W70,Totals!$AX$3:$AY$102,2,FALSE))</f>
        <v>8</v>
      </c>
      <c r="W70">
        <f t="shared" ref="W70:W133" si="4">IF(ISNA(RANK(U70,U$5:U$150)),"",RANK(U70,U$5:U$150))</f>
        <v>1</v>
      </c>
    </row>
    <row r="71" spans="4:23">
      <c r="D71"/>
      <c r="E71"/>
      <c r="F71"/>
      <c r="G71"/>
      <c r="H71">
        <f>IF(ISNA(VLOOKUP(I71,Totals!$AX$3:$AY$102,2,FALSE)),"",VLOOKUP(I71,Totals!$AX$3:$AY$102,2,FALSE))</f>
        <v>8</v>
      </c>
      <c r="I71">
        <f t="shared" ref="I71:I134" si="5">IF(G71=G70,I70,IF(ISNA(RANK(G71,G$5:G$150)),"",RANK(G71,G$5:G$150)))</f>
        <v>1</v>
      </c>
      <c r="K71"/>
      <c r="L71"/>
      <c r="M71"/>
      <c r="N71"/>
      <c r="O71">
        <f>IF(ISNA(VLOOKUP(P71,Totals!$AX$3:$AY$102,2,FALSE)),"",VLOOKUP(P71,Totals!$AX$3:$AY$102,2,FALSE))</f>
        <v>8</v>
      </c>
      <c r="P71">
        <f t="shared" si="3"/>
        <v>1</v>
      </c>
      <c r="R71"/>
      <c r="S71"/>
      <c r="T71"/>
      <c r="U71"/>
      <c r="V71">
        <f>IF(ISNA(VLOOKUP(W71,Totals!$AX$3:$AY$102,2,FALSE)),"",VLOOKUP(W71,Totals!$AX$3:$AY$102,2,FALSE))</f>
        <v>8</v>
      </c>
      <c r="W71">
        <f t="shared" si="4"/>
        <v>1</v>
      </c>
    </row>
    <row r="72" spans="4:23">
      <c r="D72"/>
      <c r="E72"/>
      <c r="F72"/>
      <c r="G72"/>
      <c r="H72">
        <f>IF(ISNA(VLOOKUP(I72,Totals!$AX$3:$AY$102,2,FALSE)),"",VLOOKUP(I72,Totals!$AX$3:$AY$102,2,FALSE))</f>
        <v>8</v>
      </c>
      <c r="I72">
        <f t="shared" si="5"/>
        <v>1</v>
      </c>
      <c r="K72"/>
      <c r="L72"/>
      <c r="M72"/>
      <c r="N72"/>
      <c r="O72">
        <f>IF(ISNA(VLOOKUP(P72,Totals!$AX$3:$AY$102,2,FALSE)),"",VLOOKUP(P72,Totals!$AX$3:$AY$102,2,FALSE))</f>
        <v>8</v>
      </c>
      <c r="P72">
        <f t="shared" si="3"/>
        <v>1</v>
      </c>
      <c r="R72"/>
      <c r="S72"/>
      <c r="T72"/>
      <c r="U72"/>
      <c r="V72">
        <f>IF(ISNA(VLOOKUP(W72,Totals!$AX$3:$AY$102,2,FALSE)),"",VLOOKUP(W72,Totals!$AX$3:$AY$102,2,FALSE))</f>
        <v>8</v>
      </c>
      <c r="W72">
        <f t="shared" si="4"/>
        <v>1</v>
      </c>
    </row>
    <row r="73" spans="4:23">
      <c r="D73"/>
      <c r="E73"/>
      <c r="F73"/>
      <c r="G73"/>
      <c r="H73">
        <f>IF(ISNA(VLOOKUP(I73,Totals!$AX$3:$AY$102,2,FALSE)),"",VLOOKUP(I73,Totals!$AX$3:$AY$102,2,FALSE))</f>
        <v>8</v>
      </c>
      <c r="I73">
        <f t="shared" si="5"/>
        <v>1</v>
      </c>
      <c r="K73"/>
      <c r="L73"/>
      <c r="M73"/>
      <c r="N73"/>
      <c r="O73">
        <f>IF(ISNA(VLOOKUP(P73,Totals!$AX$3:$AY$102,2,FALSE)),"",VLOOKUP(P73,Totals!$AX$3:$AY$102,2,FALSE))</f>
        <v>8</v>
      </c>
      <c r="P73">
        <f t="shared" si="3"/>
        <v>1</v>
      </c>
      <c r="R73"/>
      <c r="S73"/>
      <c r="T73"/>
      <c r="U73"/>
      <c r="V73">
        <f>IF(ISNA(VLOOKUP(W73,Totals!$AX$3:$AY$102,2,FALSE)),"",VLOOKUP(W73,Totals!$AX$3:$AY$102,2,FALSE))</f>
        <v>8</v>
      </c>
      <c r="W73">
        <f t="shared" si="4"/>
        <v>1</v>
      </c>
    </row>
    <row r="74" spans="4:23">
      <c r="D74"/>
      <c r="E74"/>
      <c r="F74"/>
      <c r="G74"/>
      <c r="H74">
        <f>IF(ISNA(VLOOKUP(I74,Totals!$AX$3:$AY$102,2,FALSE)),"",VLOOKUP(I74,Totals!$AX$3:$AY$102,2,FALSE))</f>
        <v>8</v>
      </c>
      <c r="I74">
        <f t="shared" si="5"/>
        <v>1</v>
      </c>
      <c r="K74"/>
      <c r="L74"/>
      <c r="M74"/>
      <c r="N74"/>
      <c r="O74">
        <f>IF(ISNA(VLOOKUP(P74,Totals!$AX$3:$AY$102,2,FALSE)),"",VLOOKUP(P74,Totals!$AX$3:$AY$102,2,FALSE))</f>
        <v>8</v>
      </c>
      <c r="P74">
        <f t="shared" si="3"/>
        <v>1</v>
      </c>
      <c r="R74"/>
      <c r="S74"/>
      <c r="T74"/>
      <c r="U74"/>
      <c r="V74">
        <f>IF(ISNA(VLOOKUP(W74,Totals!$AX$3:$AY$102,2,FALSE)),"",VLOOKUP(W74,Totals!$AX$3:$AY$102,2,FALSE))</f>
        <v>8</v>
      </c>
      <c r="W74">
        <f t="shared" si="4"/>
        <v>1</v>
      </c>
    </row>
    <row r="75" spans="4:23">
      <c r="D75"/>
      <c r="E75"/>
      <c r="F75"/>
      <c r="G75"/>
      <c r="H75">
        <f>IF(ISNA(VLOOKUP(I75,Totals!$AX$3:$AY$102,2,FALSE)),"",VLOOKUP(I75,Totals!$AX$3:$AY$102,2,FALSE))</f>
        <v>8</v>
      </c>
      <c r="I75">
        <f t="shared" si="5"/>
        <v>1</v>
      </c>
      <c r="K75"/>
      <c r="L75"/>
      <c r="M75"/>
      <c r="N75"/>
      <c r="O75">
        <f>IF(ISNA(VLOOKUP(P75,Totals!$AX$3:$AY$102,2,FALSE)),"",VLOOKUP(P75,Totals!$AX$3:$AY$102,2,FALSE))</f>
        <v>8</v>
      </c>
      <c r="P75">
        <f t="shared" si="3"/>
        <v>1</v>
      </c>
      <c r="R75"/>
      <c r="S75"/>
      <c r="T75"/>
      <c r="U75"/>
      <c r="V75">
        <f>IF(ISNA(VLOOKUP(W75,Totals!$AX$3:$AY$102,2,FALSE)),"",VLOOKUP(W75,Totals!$AX$3:$AY$102,2,FALSE))</f>
        <v>8</v>
      </c>
      <c r="W75">
        <f t="shared" si="4"/>
        <v>1</v>
      </c>
    </row>
    <row r="76" spans="4:23">
      <c r="D76"/>
      <c r="E76"/>
      <c r="F76"/>
      <c r="G76"/>
      <c r="H76">
        <f>IF(ISNA(VLOOKUP(I76,Totals!$AX$3:$AY$102,2,FALSE)),"",VLOOKUP(I76,Totals!$AX$3:$AY$102,2,FALSE))</f>
        <v>8</v>
      </c>
      <c r="I76">
        <f t="shared" si="5"/>
        <v>1</v>
      </c>
      <c r="K76"/>
      <c r="L76"/>
      <c r="M76"/>
      <c r="N76"/>
      <c r="O76">
        <f>IF(ISNA(VLOOKUP(P76,Totals!$AX$3:$AY$102,2,FALSE)),"",VLOOKUP(P76,Totals!$AX$3:$AY$102,2,FALSE))</f>
        <v>8</v>
      </c>
      <c r="P76">
        <f t="shared" si="3"/>
        <v>1</v>
      </c>
      <c r="R76"/>
      <c r="S76"/>
      <c r="T76"/>
      <c r="U76"/>
      <c r="V76">
        <f>IF(ISNA(VLOOKUP(W76,Totals!$AX$3:$AY$102,2,FALSE)),"",VLOOKUP(W76,Totals!$AX$3:$AY$102,2,FALSE))</f>
        <v>8</v>
      </c>
      <c r="W76">
        <f t="shared" si="4"/>
        <v>1</v>
      </c>
    </row>
    <row r="77" spans="4:23">
      <c r="D77"/>
      <c r="E77"/>
      <c r="F77"/>
      <c r="G77"/>
      <c r="H77">
        <f>IF(ISNA(VLOOKUP(I77,Totals!$AX$3:$AY$102,2,FALSE)),"",VLOOKUP(I77,Totals!$AX$3:$AY$102,2,FALSE))</f>
        <v>8</v>
      </c>
      <c r="I77">
        <f t="shared" si="5"/>
        <v>1</v>
      </c>
      <c r="K77"/>
      <c r="L77"/>
      <c r="M77"/>
      <c r="N77"/>
      <c r="O77">
        <f>IF(ISNA(VLOOKUP(P77,Totals!$AX$3:$AY$102,2,FALSE)),"",VLOOKUP(P77,Totals!$AX$3:$AY$102,2,FALSE))</f>
        <v>8</v>
      </c>
      <c r="P77">
        <f t="shared" si="3"/>
        <v>1</v>
      </c>
      <c r="R77"/>
      <c r="S77"/>
      <c r="T77"/>
      <c r="U77"/>
      <c r="V77">
        <f>IF(ISNA(VLOOKUP(W77,Totals!$AX$3:$AY$102,2,FALSE)),"",VLOOKUP(W77,Totals!$AX$3:$AY$102,2,FALSE))</f>
        <v>8</v>
      </c>
      <c r="W77">
        <f t="shared" si="4"/>
        <v>1</v>
      </c>
    </row>
    <row r="78" spans="4:23">
      <c r="D78"/>
      <c r="E78"/>
      <c r="F78"/>
      <c r="G78"/>
      <c r="H78">
        <f>IF(ISNA(VLOOKUP(I78,Totals!$AX$3:$AY$102,2,FALSE)),"",VLOOKUP(I78,Totals!$AX$3:$AY$102,2,FALSE))</f>
        <v>8</v>
      </c>
      <c r="I78">
        <f t="shared" si="5"/>
        <v>1</v>
      </c>
      <c r="K78"/>
      <c r="L78"/>
      <c r="M78"/>
      <c r="N78"/>
      <c r="O78">
        <f>IF(ISNA(VLOOKUP(P78,Totals!$AX$3:$AY$102,2,FALSE)),"",VLOOKUP(P78,Totals!$AX$3:$AY$102,2,FALSE))</f>
        <v>8</v>
      </c>
      <c r="P78">
        <f t="shared" si="3"/>
        <v>1</v>
      </c>
      <c r="R78"/>
      <c r="S78"/>
      <c r="T78"/>
      <c r="U78"/>
      <c r="V78">
        <f>IF(ISNA(VLOOKUP(W78,Totals!$AX$3:$AY$102,2,FALSE)),"",VLOOKUP(W78,Totals!$AX$3:$AY$102,2,FALSE))</f>
        <v>8</v>
      </c>
      <c r="W78">
        <f t="shared" si="4"/>
        <v>1</v>
      </c>
    </row>
    <row r="79" spans="4:23">
      <c r="D79"/>
      <c r="E79"/>
      <c r="F79"/>
      <c r="G79"/>
      <c r="H79">
        <f>IF(ISNA(VLOOKUP(I79,Totals!$AX$3:$AY$102,2,FALSE)),"",VLOOKUP(I79,Totals!$AX$3:$AY$102,2,FALSE))</f>
        <v>8</v>
      </c>
      <c r="I79">
        <f t="shared" si="5"/>
        <v>1</v>
      </c>
      <c r="K79"/>
      <c r="L79"/>
      <c r="M79"/>
      <c r="N79"/>
      <c r="O79">
        <f>IF(ISNA(VLOOKUP(P79,Totals!$AX$3:$AY$102,2,FALSE)),"",VLOOKUP(P79,Totals!$AX$3:$AY$102,2,FALSE))</f>
        <v>8</v>
      </c>
      <c r="P79">
        <f t="shared" si="3"/>
        <v>1</v>
      </c>
      <c r="R79"/>
      <c r="S79"/>
      <c r="T79"/>
      <c r="U79"/>
      <c r="V79">
        <f>IF(ISNA(VLOOKUP(W79,Totals!$AX$3:$AY$102,2,FALSE)),"",VLOOKUP(W79,Totals!$AX$3:$AY$102,2,FALSE))</f>
        <v>8</v>
      </c>
      <c r="W79">
        <f t="shared" si="4"/>
        <v>1</v>
      </c>
    </row>
    <row r="80" spans="4:23">
      <c r="D80"/>
      <c r="E80"/>
      <c r="F80"/>
      <c r="G80"/>
      <c r="H80">
        <f>IF(ISNA(VLOOKUP(I80,Totals!$AX$3:$AY$102,2,FALSE)),"",VLOOKUP(I80,Totals!$AX$3:$AY$102,2,FALSE))</f>
        <v>8</v>
      </c>
      <c r="I80">
        <f t="shared" si="5"/>
        <v>1</v>
      </c>
      <c r="K80"/>
      <c r="L80"/>
      <c r="M80"/>
      <c r="N80"/>
      <c r="O80">
        <f>IF(ISNA(VLOOKUP(P80,Totals!$AX$3:$AY$102,2,FALSE)),"",VLOOKUP(P80,Totals!$AX$3:$AY$102,2,FALSE))</f>
        <v>8</v>
      </c>
      <c r="P80">
        <f t="shared" si="3"/>
        <v>1</v>
      </c>
      <c r="R80"/>
      <c r="S80"/>
      <c r="T80"/>
      <c r="U80"/>
      <c r="V80">
        <f>IF(ISNA(VLOOKUP(W80,Totals!$AX$3:$AY$102,2,FALSE)),"",VLOOKUP(W80,Totals!$AX$3:$AY$102,2,FALSE))</f>
        <v>8</v>
      </c>
      <c r="W80">
        <f t="shared" si="4"/>
        <v>1</v>
      </c>
    </row>
    <row r="81" spans="4:23">
      <c r="D81"/>
      <c r="E81"/>
      <c r="F81"/>
      <c r="G81"/>
      <c r="H81">
        <f>IF(ISNA(VLOOKUP(I81,Totals!$AX$3:$AY$102,2,FALSE)),"",VLOOKUP(I81,Totals!$AX$3:$AY$102,2,FALSE))</f>
        <v>8</v>
      </c>
      <c r="I81">
        <f t="shared" si="5"/>
        <v>1</v>
      </c>
      <c r="K81"/>
      <c r="L81"/>
      <c r="M81"/>
      <c r="N81"/>
      <c r="O81">
        <f>IF(ISNA(VLOOKUP(P81,Totals!$AX$3:$AY$102,2,FALSE)),"",VLOOKUP(P81,Totals!$AX$3:$AY$102,2,FALSE))</f>
        <v>8</v>
      </c>
      <c r="P81">
        <f t="shared" si="3"/>
        <v>1</v>
      </c>
      <c r="R81"/>
      <c r="S81"/>
      <c r="T81"/>
      <c r="U81"/>
      <c r="V81">
        <f>IF(ISNA(VLOOKUP(W81,Totals!$AX$3:$AY$102,2,FALSE)),"",VLOOKUP(W81,Totals!$AX$3:$AY$102,2,FALSE))</f>
        <v>8</v>
      </c>
      <c r="W81">
        <f t="shared" si="4"/>
        <v>1</v>
      </c>
    </row>
    <row r="82" spans="4:23">
      <c r="D82"/>
      <c r="E82"/>
      <c r="F82"/>
      <c r="G82"/>
      <c r="H82">
        <f>IF(ISNA(VLOOKUP(I82,Totals!$AX$3:$AY$102,2,FALSE)),"",VLOOKUP(I82,Totals!$AX$3:$AY$102,2,FALSE))</f>
        <v>8</v>
      </c>
      <c r="I82">
        <f t="shared" si="5"/>
        <v>1</v>
      </c>
      <c r="K82"/>
      <c r="L82"/>
      <c r="M82"/>
      <c r="N82"/>
      <c r="O82">
        <f>IF(ISNA(VLOOKUP(P82,Totals!$AX$3:$AY$102,2,FALSE)),"",VLOOKUP(P82,Totals!$AX$3:$AY$102,2,FALSE))</f>
        <v>8</v>
      </c>
      <c r="P82">
        <f t="shared" si="3"/>
        <v>1</v>
      </c>
      <c r="R82"/>
      <c r="S82"/>
      <c r="T82"/>
      <c r="U82"/>
      <c r="V82">
        <f>IF(ISNA(VLOOKUP(W82,Totals!$AX$3:$AY$102,2,FALSE)),"",VLOOKUP(W82,Totals!$AX$3:$AY$102,2,FALSE))</f>
        <v>8</v>
      </c>
      <c r="W82">
        <f t="shared" si="4"/>
        <v>1</v>
      </c>
    </row>
    <row r="83" spans="4:23">
      <c r="D83"/>
      <c r="E83"/>
      <c r="F83"/>
      <c r="G83"/>
      <c r="H83">
        <f>IF(ISNA(VLOOKUP(I83,Totals!$AX$3:$AY$102,2,FALSE)),"",VLOOKUP(I83,Totals!$AX$3:$AY$102,2,FALSE))</f>
        <v>8</v>
      </c>
      <c r="I83">
        <f t="shared" si="5"/>
        <v>1</v>
      </c>
      <c r="K83"/>
      <c r="L83"/>
      <c r="M83"/>
      <c r="N83"/>
      <c r="O83">
        <f>IF(ISNA(VLOOKUP(P83,Totals!$AX$3:$AY$102,2,FALSE)),"",VLOOKUP(P83,Totals!$AX$3:$AY$102,2,FALSE))</f>
        <v>8</v>
      </c>
      <c r="P83">
        <f t="shared" si="3"/>
        <v>1</v>
      </c>
      <c r="R83"/>
      <c r="S83"/>
      <c r="T83"/>
      <c r="U83"/>
      <c r="V83">
        <f>IF(ISNA(VLOOKUP(W83,Totals!$AX$3:$AY$102,2,FALSE)),"",VLOOKUP(W83,Totals!$AX$3:$AY$102,2,FALSE))</f>
        <v>8</v>
      </c>
      <c r="W83">
        <f t="shared" si="4"/>
        <v>1</v>
      </c>
    </row>
    <row r="84" spans="4:23">
      <c r="D84"/>
      <c r="E84"/>
      <c r="F84"/>
      <c r="G84"/>
      <c r="H84">
        <f>IF(ISNA(VLOOKUP(I84,Totals!$AX$3:$AY$102,2,FALSE)),"",VLOOKUP(I84,Totals!$AX$3:$AY$102,2,FALSE))</f>
        <v>8</v>
      </c>
      <c r="I84">
        <f t="shared" si="5"/>
        <v>1</v>
      </c>
      <c r="K84"/>
      <c r="L84"/>
      <c r="M84"/>
      <c r="N84"/>
      <c r="O84">
        <f>IF(ISNA(VLOOKUP(P84,Totals!$AX$3:$AY$102,2,FALSE)),"",VLOOKUP(P84,Totals!$AX$3:$AY$102,2,FALSE))</f>
        <v>8</v>
      </c>
      <c r="P84">
        <f t="shared" si="3"/>
        <v>1</v>
      </c>
      <c r="R84"/>
      <c r="S84"/>
      <c r="T84"/>
      <c r="U84"/>
      <c r="V84">
        <f>IF(ISNA(VLOOKUP(W84,Totals!$AX$3:$AY$102,2,FALSE)),"",VLOOKUP(W84,Totals!$AX$3:$AY$102,2,FALSE))</f>
        <v>8</v>
      </c>
      <c r="W84">
        <f t="shared" si="4"/>
        <v>1</v>
      </c>
    </row>
    <row r="85" spans="4:23">
      <c r="D85"/>
      <c r="E85"/>
      <c r="F85"/>
      <c r="G85"/>
      <c r="H85">
        <f>IF(ISNA(VLOOKUP(I85,Totals!$AX$3:$AY$102,2,FALSE)),"",VLOOKUP(I85,Totals!$AX$3:$AY$102,2,FALSE))</f>
        <v>8</v>
      </c>
      <c r="I85">
        <f t="shared" si="5"/>
        <v>1</v>
      </c>
      <c r="K85"/>
      <c r="L85"/>
      <c r="M85"/>
      <c r="N85"/>
      <c r="O85">
        <f>IF(ISNA(VLOOKUP(P85,Totals!$AX$3:$AY$102,2,FALSE)),"",VLOOKUP(P85,Totals!$AX$3:$AY$102,2,FALSE))</f>
        <v>8</v>
      </c>
      <c r="P85">
        <f t="shared" si="3"/>
        <v>1</v>
      </c>
      <c r="R85"/>
      <c r="S85"/>
      <c r="T85"/>
      <c r="U85"/>
      <c r="V85">
        <f>IF(ISNA(VLOOKUP(W85,Totals!$AX$3:$AY$102,2,FALSE)),"",VLOOKUP(W85,Totals!$AX$3:$AY$102,2,FALSE))</f>
        <v>8</v>
      </c>
      <c r="W85">
        <f t="shared" si="4"/>
        <v>1</v>
      </c>
    </row>
    <row r="86" spans="4:23">
      <c r="D86"/>
      <c r="E86"/>
      <c r="F86"/>
      <c r="G86"/>
      <c r="H86">
        <f>IF(ISNA(VLOOKUP(I86,Totals!$AX$3:$AY$102,2,FALSE)),"",VLOOKUP(I86,Totals!$AX$3:$AY$102,2,FALSE))</f>
        <v>8</v>
      </c>
      <c r="I86">
        <f t="shared" si="5"/>
        <v>1</v>
      </c>
      <c r="K86"/>
      <c r="L86"/>
      <c r="M86"/>
      <c r="N86"/>
      <c r="O86">
        <f>IF(ISNA(VLOOKUP(P86,Totals!$AX$3:$AY$102,2,FALSE)),"",VLOOKUP(P86,Totals!$AX$3:$AY$102,2,FALSE))</f>
        <v>8</v>
      </c>
      <c r="P86">
        <f t="shared" si="3"/>
        <v>1</v>
      </c>
      <c r="R86"/>
      <c r="S86"/>
      <c r="T86"/>
      <c r="U86"/>
      <c r="V86">
        <f>IF(ISNA(VLOOKUP(W86,Totals!$AX$3:$AY$102,2,FALSE)),"",VLOOKUP(W86,Totals!$AX$3:$AY$102,2,FALSE))</f>
        <v>8</v>
      </c>
      <c r="W86">
        <f t="shared" si="4"/>
        <v>1</v>
      </c>
    </row>
    <row r="87" spans="4:23">
      <c r="D87"/>
      <c r="E87"/>
      <c r="F87"/>
      <c r="G87"/>
      <c r="H87">
        <f>IF(ISNA(VLOOKUP(I87,Totals!$AX$3:$AY$102,2,FALSE)),"",VLOOKUP(I87,Totals!$AX$3:$AY$102,2,FALSE))</f>
        <v>8</v>
      </c>
      <c r="I87">
        <f t="shared" si="5"/>
        <v>1</v>
      </c>
      <c r="K87"/>
      <c r="L87"/>
      <c r="M87"/>
      <c r="N87"/>
      <c r="O87">
        <f>IF(ISNA(VLOOKUP(P87,Totals!$AX$3:$AY$102,2,FALSE)),"",VLOOKUP(P87,Totals!$AX$3:$AY$102,2,FALSE))</f>
        <v>8</v>
      </c>
      <c r="P87">
        <f t="shared" si="3"/>
        <v>1</v>
      </c>
      <c r="R87"/>
      <c r="S87"/>
      <c r="T87"/>
      <c r="U87"/>
      <c r="V87">
        <f>IF(ISNA(VLOOKUP(W87,Totals!$AX$3:$AY$102,2,FALSE)),"",VLOOKUP(W87,Totals!$AX$3:$AY$102,2,FALSE))</f>
        <v>8</v>
      </c>
      <c r="W87">
        <f t="shared" si="4"/>
        <v>1</v>
      </c>
    </row>
    <row r="88" spans="4:23">
      <c r="D88"/>
      <c r="E88"/>
      <c r="F88"/>
      <c r="G88"/>
      <c r="H88">
        <f>IF(ISNA(VLOOKUP(I88,Totals!$AX$3:$AY$102,2,FALSE)),"",VLOOKUP(I88,Totals!$AX$3:$AY$102,2,FALSE))</f>
        <v>8</v>
      </c>
      <c r="I88">
        <f t="shared" si="5"/>
        <v>1</v>
      </c>
      <c r="K88"/>
      <c r="L88"/>
      <c r="M88"/>
      <c r="N88"/>
      <c r="O88">
        <f>IF(ISNA(VLOOKUP(P88,Totals!$AX$3:$AY$102,2,FALSE)),"",VLOOKUP(P88,Totals!$AX$3:$AY$102,2,FALSE))</f>
        <v>8</v>
      </c>
      <c r="P88">
        <f t="shared" si="3"/>
        <v>1</v>
      </c>
      <c r="R88"/>
      <c r="S88"/>
      <c r="T88"/>
      <c r="U88"/>
      <c r="V88">
        <f>IF(ISNA(VLOOKUP(W88,Totals!$AX$3:$AY$102,2,FALSE)),"",VLOOKUP(W88,Totals!$AX$3:$AY$102,2,FALSE))</f>
        <v>8</v>
      </c>
      <c r="W88">
        <f t="shared" si="4"/>
        <v>1</v>
      </c>
    </row>
    <row r="89" spans="4:23">
      <c r="D89"/>
      <c r="E89"/>
      <c r="F89"/>
      <c r="G89"/>
      <c r="H89">
        <f>IF(ISNA(VLOOKUP(I89,Totals!$AX$3:$AY$102,2,FALSE)),"",VLOOKUP(I89,Totals!$AX$3:$AY$102,2,FALSE))</f>
        <v>8</v>
      </c>
      <c r="I89">
        <f t="shared" si="5"/>
        <v>1</v>
      </c>
      <c r="K89"/>
      <c r="L89"/>
      <c r="M89"/>
      <c r="N89"/>
      <c r="O89">
        <f>IF(ISNA(VLOOKUP(P89,Totals!$AX$3:$AY$102,2,FALSE)),"",VLOOKUP(P89,Totals!$AX$3:$AY$102,2,FALSE))</f>
        <v>8</v>
      </c>
      <c r="P89">
        <f t="shared" si="3"/>
        <v>1</v>
      </c>
      <c r="R89"/>
      <c r="S89"/>
      <c r="T89"/>
      <c r="U89"/>
      <c r="V89">
        <f>IF(ISNA(VLOOKUP(W89,Totals!$AX$3:$AY$102,2,FALSE)),"",VLOOKUP(W89,Totals!$AX$3:$AY$102,2,FALSE))</f>
        <v>8</v>
      </c>
      <c r="W89">
        <f t="shared" si="4"/>
        <v>1</v>
      </c>
    </row>
    <row r="90" spans="4:23">
      <c r="D90"/>
      <c r="E90"/>
      <c r="F90"/>
      <c r="G90"/>
      <c r="H90">
        <f>IF(ISNA(VLOOKUP(I90,Totals!$AX$3:$AY$102,2,FALSE)),"",VLOOKUP(I90,Totals!$AX$3:$AY$102,2,FALSE))</f>
        <v>8</v>
      </c>
      <c r="I90">
        <f t="shared" si="5"/>
        <v>1</v>
      </c>
      <c r="K90"/>
      <c r="L90"/>
      <c r="M90"/>
      <c r="N90"/>
      <c r="O90">
        <f>IF(ISNA(VLOOKUP(P90,Totals!$AX$3:$AY$102,2,FALSE)),"",VLOOKUP(P90,Totals!$AX$3:$AY$102,2,FALSE))</f>
        <v>8</v>
      </c>
      <c r="P90">
        <f t="shared" si="3"/>
        <v>1</v>
      </c>
      <c r="R90"/>
      <c r="S90"/>
      <c r="T90"/>
      <c r="U90"/>
      <c r="V90">
        <f>IF(ISNA(VLOOKUP(W90,Totals!$AX$3:$AY$102,2,FALSE)),"",VLOOKUP(W90,Totals!$AX$3:$AY$102,2,FALSE))</f>
        <v>8</v>
      </c>
      <c r="W90">
        <f t="shared" si="4"/>
        <v>1</v>
      </c>
    </row>
    <row r="91" spans="4:23">
      <c r="D91"/>
      <c r="E91"/>
      <c r="F91"/>
      <c r="G91"/>
      <c r="H91">
        <f>IF(ISNA(VLOOKUP(I91,Totals!$AX$3:$AY$102,2,FALSE)),"",VLOOKUP(I91,Totals!$AX$3:$AY$102,2,FALSE))</f>
        <v>8</v>
      </c>
      <c r="I91">
        <f t="shared" si="5"/>
        <v>1</v>
      </c>
      <c r="K91"/>
      <c r="L91"/>
      <c r="M91"/>
      <c r="N91"/>
      <c r="O91">
        <f>IF(ISNA(VLOOKUP(P91,Totals!$AX$3:$AY$102,2,FALSE)),"",VLOOKUP(P91,Totals!$AX$3:$AY$102,2,FALSE))</f>
        <v>8</v>
      </c>
      <c r="P91">
        <f t="shared" si="3"/>
        <v>1</v>
      </c>
      <c r="R91"/>
      <c r="S91"/>
      <c r="T91"/>
      <c r="U91"/>
      <c r="V91">
        <f>IF(ISNA(VLOOKUP(W91,Totals!$AX$3:$AY$102,2,FALSE)),"",VLOOKUP(W91,Totals!$AX$3:$AY$102,2,FALSE))</f>
        <v>8</v>
      </c>
      <c r="W91">
        <f t="shared" si="4"/>
        <v>1</v>
      </c>
    </row>
    <row r="92" spans="4:23">
      <c r="D92"/>
      <c r="E92"/>
      <c r="F92"/>
      <c r="G92"/>
      <c r="H92">
        <f>IF(ISNA(VLOOKUP(I92,Totals!$AX$3:$AY$102,2,FALSE)),"",VLOOKUP(I92,Totals!$AX$3:$AY$102,2,FALSE))</f>
        <v>8</v>
      </c>
      <c r="I92">
        <f t="shared" si="5"/>
        <v>1</v>
      </c>
      <c r="K92"/>
      <c r="L92"/>
      <c r="M92"/>
      <c r="N92"/>
      <c r="O92">
        <f>IF(ISNA(VLOOKUP(P92,Totals!$AX$3:$AY$102,2,FALSE)),"",VLOOKUP(P92,Totals!$AX$3:$AY$102,2,FALSE))</f>
        <v>8</v>
      </c>
      <c r="P92">
        <f t="shared" si="3"/>
        <v>1</v>
      </c>
      <c r="R92"/>
      <c r="S92"/>
      <c r="T92"/>
      <c r="U92"/>
      <c r="V92">
        <f>IF(ISNA(VLOOKUP(W92,Totals!$AX$3:$AY$102,2,FALSE)),"",VLOOKUP(W92,Totals!$AX$3:$AY$102,2,FALSE))</f>
        <v>8</v>
      </c>
      <c r="W92">
        <f t="shared" si="4"/>
        <v>1</v>
      </c>
    </row>
    <row r="93" spans="4:23">
      <c r="D93"/>
      <c r="E93"/>
      <c r="F93"/>
      <c r="G93"/>
      <c r="H93">
        <f>IF(ISNA(VLOOKUP(I93,Totals!$AX$3:$AY$102,2,FALSE)),"",VLOOKUP(I93,Totals!$AX$3:$AY$102,2,FALSE))</f>
        <v>8</v>
      </c>
      <c r="I93">
        <f t="shared" si="5"/>
        <v>1</v>
      </c>
      <c r="K93"/>
      <c r="L93"/>
      <c r="M93"/>
      <c r="N93"/>
      <c r="O93">
        <f>IF(ISNA(VLOOKUP(P93,Totals!$AX$3:$AY$102,2,FALSE)),"",VLOOKUP(P93,Totals!$AX$3:$AY$102,2,FALSE))</f>
        <v>8</v>
      </c>
      <c r="P93">
        <f t="shared" si="3"/>
        <v>1</v>
      </c>
      <c r="R93"/>
      <c r="S93"/>
      <c r="T93"/>
      <c r="U93"/>
      <c r="V93">
        <f>IF(ISNA(VLOOKUP(W93,Totals!$AX$3:$AY$102,2,FALSE)),"",VLOOKUP(W93,Totals!$AX$3:$AY$102,2,FALSE))</f>
        <v>8</v>
      </c>
      <c r="W93">
        <f t="shared" si="4"/>
        <v>1</v>
      </c>
    </row>
    <row r="94" spans="4:23">
      <c r="D94"/>
      <c r="E94"/>
      <c r="F94"/>
      <c r="G94"/>
      <c r="H94">
        <f>IF(ISNA(VLOOKUP(I94,Totals!$AX$3:$AY$102,2,FALSE)),"",VLOOKUP(I94,Totals!$AX$3:$AY$102,2,FALSE))</f>
        <v>8</v>
      </c>
      <c r="I94">
        <f t="shared" si="5"/>
        <v>1</v>
      </c>
      <c r="K94"/>
      <c r="L94"/>
      <c r="M94"/>
      <c r="N94"/>
      <c r="O94">
        <f>IF(ISNA(VLOOKUP(P94,Totals!$AX$3:$AY$102,2,FALSE)),"",VLOOKUP(P94,Totals!$AX$3:$AY$102,2,FALSE))</f>
        <v>8</v>
      </c>
      <c r="P94">
        <f t="shared" si="3"/>
        <v>1</v>
      </c>
      <c r="R94"/>
      <c r="S94"/>
      <c r="T94"/>
      <c r="U94"/>
      <c r="V94">
        <f>IF(ISNA(VLOOKUP(W94,Totals!$AX$3:$AY$102,2,FALSE)),"",VLOOKUP(W94,Totals!$AX$3:$AY$102,2,FALSE))</f>
        <v>8</v>
      </c>
      <c r="W94">
        <f t="shared" si="4"/>
        <v>1</v>
      </c>
    </row>
    <row r="95" spans="4:23">
      <c r="D95"/>
      <c r="E95"/>
      <c r="F95"/>
      <c r="G95"/>
      <c r="H95">
        <f>IF(ISNA(VLOOKUP(I95,Totals!$AX$3:$AY$102,2,FALSE)),"",VLOOKUP(I95,Totals!$AX$3:$AY$102,2,FALSE))</f>
        <v>8</v>
      </c>
      <c r="I95">
        <f t="shared" si="5"/>
        <v>1</v>
      </c>
      <c r="K95"/>
      <c r="L95"/>
      <c r="M95"/>
      <c r="N95"/>
      <c r="O95">
        <f>IF(ISNA(VLOOKUP(P95,Totals!$AX$3:$AY$102,2,FALSE)),"",VLOOKUP(P95,Totals!$AX$3:$AY$102,2,FALSE))</f>
        <v>8</v>
      </c>
      <c r="P95">
        <f t="shared" si="3"/>
        <v>1</v>
      </c>
      <c r="R95"/>
      <c r="S95"/>
      <c r="T95"/>
      <c r="U95"/>
      <c r="V95">
        <f>IF(ISNA(VLOOKUP(W95,Totals!$AX$3:$AY$102,2,FALSE)),"",VLOOKUP(W95,Totals!$AX$3:$AY$102,2,FALSE))</f>
        <v>8</v>
      </c>
      <c r="W95">
        <f t="shared" si="4"/>
        <v>1</v>
      </c>
    </row>
    <row r="96" spans="4:23">
      <c r="D96"/>
      <c r="E96"/>
      <c r="F96"/>
      <c r="G96"/>
      <c r="H96">
        <f>IF(ISNA(VLOOKUP(I96,Totals!$AX$3:$AY$102,2,FALSE)),"",VLOOKUP(I96,Totals!$AX$3:$AY$102,2,FALSE))</f>
        <v>8</v>
      </c>
      <c r="I96">
        <f t="shared" si="5"/>
        <v>1</v>
      </c>
      <c r="K96"/>
      <c r="L96"/>
      <c r="M96"/>
      <c r="N96"/>
      <c r="O96">
        <f>IF(ISNA(VLOOKUP(P96,Totals!$AX$3:$AY$102,2,FALSE)),"",VLOOKUP(P96,Totals!$AX$3:$AY$102,2,FALSE))</f>
        <v>8</v>
      </c>
      <c r="P96">
        <f t="shared" si="3"/>
        <v>1</v>
      </c>
      <c r="R96"/>
      <c r="S96"/>
      <c r="T96"/>
      <c r="U96"/>
      <c r="V96">
        <f>IF(ISNA(VLOOKUP(W96,Totals!$AX$3:$AY$102,2,FALSE)),"",VLOOKUP(W96,Totals!$AX$3:$AY$102,2,FALSE))</f>
        <v>8</v>
      </c>
      <c r="W96">
        <f t="shared" si="4"/>
        <v>1</v>
      </c>
    </row>
    <row r="97" spans="4:23">
      <c r="D97"/>
      <c r="E97"/>
      <c r="F97"/>
      <c r="G97"/>
      <c r="H97">
        <f>IF(ISNA(VLOOKUP(I97,Totals!$AX$3:$AY$102,2,FALSE)),"",VLOOKUP(I97,Totals!$AX$3:$AY$102,2,FALSE))</f>
        <v>8</v>
      </c>
      <c r="I97">
        <f t="shared" si="5"/>
        <v>1</v>
      </c>
      <c r="K97"/>
      <c r="L97"/>
      <c r="M97"/>
      <c r="N97"/>
      <c r="O97">
        <f>IF(ISNA(VLOOKUP(P97,Totals!$AX$3:$AY$102,2,FALSE)),"",VLOOKUP(P97,Totals!$AX$3:$AY$102,2,FALSE))</f>
        <v>8</v>
      </c>
      <c r="P97">
        <f t="shared" si="3"/>
        <v>1</v>
      </c>
      <c r="R97"/>
      <c r="S97"/>
      <c r="T97"/>
      <c r="U97"/>
      <c r="V97">
        <f>IF(ISNA(VLOOKUP(W97,Totals!$AX$3:$AY$102,2,FALSE)),"",VLOOKUP(W97,Totals!$AX$3:$AY$102,2,FALSE))</f>
        <v>8</v>
      </c>
      <c r="W97">
        <f t="shared" si="4"/>
        <v>1</v>
      </c>
    </row>
    <row r="98" spans="4:23">
      <c r="D98"/>
      <c r="E98"/>
      <c r="F98"/>
      <c r="G98"/>
      <c r="H98">
        <f>IF(ISNA(VLOOKUP(I98,Totals!$AX$3:$AY$102,2,FALSE)),"",VLOOKUP(I98,Totals!$AX$3:$AY$102,2,FALSE))</f>
        <v>8</v>
      </c>
      <c r="I98">
        <f t="shared" si="5"/>
        <v>1</v>
      </c>
      <c r="K98"/>
      <c r="L98"/>
      <c r="M98"/>
      <c r="N98"/>
      <c r="O98">
        <f>IF(ISNA(VLOOKUP(P98,Totals!$AX$3:$AY$102,2,FALSE)),"",VLOOKUP(P98,Totals!$AX$3:$AY$102,2,FALSE))</f>
        <v>8</v>
      </c>
      <c r="P98">
        <f t="shared" si="3"/>
        <v>1</v>
      </c>
      <c r="R98"/>
      <c r="S98"/>
      <c r="T98"/>
      <c r="U98"/>
      <c r="V98">
        <f>IF(ISNA(VLOOKUP(W98,Totals!$AX$3:$AY$102,2,FALSE)),"",VLOOKUP(W98,Totals!$AX$3:$AY$102,2,FALSE))</f>
        <v>8</v>
      </c>
      <c r="W98">
        <f t="shared" si="4"/>
        <v>1</v>
      </c>
    </row>
    <row r="99" spans="4:23">
      <c r="H99">
        <f>IF(ISNA(VLOOKUP(I99,Totals!$AX$3:$AY$102,2,FALSE)),"",VLOOKUP(I99,Totals!$AX$3:$AY$102,2,FALSE))</f>
        <v>8</v>
      </c>
      <c r="I99">
        <f t="shared" si="5"/>
        <v>1</v>
      </c>
      <c r="O99">
        <f>IF(ISNA(VLOOKUP(P99,Totals!$AX$3:$AY$102,2,FALSE)),"",VLOOKUP(P99,Totals!$AX$3:$AY$102,2,FALSE))</f>
        <v>8</v>
      </c>
      <c r="P99">
        <f t="shared" si="3"/>
        <v>1</v>
      </c>
      <c r="V99">
        <f>IF(ISNA(VLOOKUP(W99,Totals!$AX$3:$AY$102,2,FALSE)),"",VLOOKUP(W99,Totals!$AX$3:$AY$102,2,FALSE))</f>
        <v>8</v>
      </c>
      <c r="W99">
        <f t="shared" si="4"/>
        <v>1</v>
      </c>
    </row>
    <row r="100" spans="4:23">
      <c r="H100">
        <f>IF(ISNA(VLOOKUP(I100,Totals!$AX$3:$AY$102,2,FALSE)),"",VLOOKUP(I100,Totals!$AX$3:$AY$102,2,FALSE))</f>
        <v>8</v>
      </c>
      <c r="I100">
        <f t="shared" si="5"/>
        <v>1</v>
      </c>
      <c r="O100">
        <f>IF(ISNA(VLOOKUP(P100,Totals!$AX$3:$AY$102,2,FALSE)),"",VLOOKUP(P100,Totals!$AX$3:$AY$102,2,FALSE))</f>
        <v>8</v>
      </c>
      <c r="P100">
        <f t="shared" si="3"/>
        <v>1</v>
      </c>
      <c r="V100">
        <f>IF(ISNA(VLOOKUP(W100,Totals!$AX$3:$AY$102,2,FALSE)),"",VLOOKUP(W100,Totals!$AX$3:$AY$102,2,FALSE))</f>
        <v>8</v>
      </c>
      <c r="W100">
        <f t="shared" si="4"/>
        <v>1</v>
      </c>
    </row>
    <row r="101" spans="4:23">
      <c r="H101">
        <f>IF(ISNA(VLOOKUP(I101,Totals!$AX$3:$AY$102,2,FALSE)),"",VLOOKUP(I101,Totals!$AX$3:$AY$102,2,FALSE))</f>
        <v>8</v>
      </c>
      <c r="I101">
        <f t="shared" si="5"/>
        <v>1</v>
      </c>
      <c r="O101">
        <f>IF(ISNA(VLOOKUP(P101,Totals!$AX$3:$AY$102,2,FALSE)),"",VLOOKUP(P101,Totals!$AX$3:$AY$102,2,FALSE))</f>
        <v>8</v>
      </c>
      <c r="P101">
        <f t="shared" si="3"/>
        <v>1</v>
      </c>
      <c r="V101">
        <f>IF(ISNA(VLOOKUP(W101,Totals!$AX$3:$AY$102,2,FALSE)),"",VLOOKUP(W101,Totals!$AX$3:$AY$102,2,FALSE))</f>
        <v>8</v>
      </c>
      <c r="W101">
        <f t="shared" si="4"/>
        <v>1</v>
      </c>
    </row>
    <row r="102" spans="4:23">
      <c r="H102">
        <f>IF(ISNA(VLOOKUP(I102,Totals!$AX$3:$AY$102,2,FALSE)),"",VLOOKUP(I102,Totals!$AX$3:$AY$102,2,FALSE))</f>
        <v>8</v>
      </c>
      <c r="I102">
        <f t="shared" si="5"/>
        <v>1</v>
      </c>
      <c r="O102">
        <f>IF(ISNA(VLOOKUP(P102,Totals!$AX$3:$AY$102,2,FALSE)),"",VLOOKUP(P102,Totals!$AX$3:$AY$102,2,FALSE))</f>
        <v>8</v>
      </c>
      <c r="P102">
        <f t="shared" si="3"/>
        <v>1</v>
      </c>
      <c r="V102">
        <f>IF(ISNA(VLOOKUP(W102,Totals!$AX$3:$AY$102,2,FALSE)),"",VLOOKUP(W102,Totals!$AX$3:$AY$102,2,FALSE))</f>
        <v>8</v>
      </c>
      <c r="W102">
        <f t="shared" si="4"/>
        <v>1</v>
      </c>
    </row>
    <row r="103" spans="4:23">
      <c r="H103">
        <f>IF(ISNA(VLOOKUP(I103,Totals!$AX$3:$AY$102,2,FALSE)),"",VLOOKUP(I103,Totals!$AX$3:$AY$102,2,FALSE))</f>
        <v>8</v>
      </c>
      <c r="I103">
        <f t="shared" si="5"/>
        <v>1</v>
      </c>
      <c r="O103">
        <f>IF(ISNA(VLOOKUP(P103,Totals!$AX$3:$AY$102,2,FALSE)),"",VLOOKUP(P103,Totals!$AX$3:$AY$102,2,FALSE))</f>
        <v>8</v>
      </c>
      <c r="P103">
        <f t="shared" si="3"/>
        <v>1</v>
      </c>
      <c r="V103">
        <f>IF(ISNA(VLOOKUP(W103,Totals!$AX$3:$AY$102,2,FALSE)),"",VLOOKUP(W103,Totals!$AX$3:$AY$102,2,FALSE))</f>
        <v>8</v>
      </c>
      <c r="W103">
        <f t="shared" si="4"/>
        <v>1</v>
      </c>
    </row>
    <row r="104" spans="4:23">
      <c r="H104">
        <f>IF(ISNA(VLOOKUP(I104,Totals!$AX$3:$AY$102,2,FALSE)),"",VLOOKUP(I104,Totals!$AX$3:$AY$102,2,FALSE))</f>
        <v>8</v>
      </c>
      <c r="I104">
        <f t="shared" si="5"/>
        <v>1</v>
      </c>
      <c r="O104">
        <f>IF(ISNA(VLOOKUP(P104,Totals!$AX$3:$AY$102,2,FALSE)),"",VLOOKUP(P104,Totals!$AX$3:$AY$102,2,FALSE))</f>
        <v>8</v>
      </c>
      <c r="P104">
        <f t="shared" si="3"/>
        <v>1</v>
      </c>
      <c r="V104">
        <f>IF(ISNA(VLOOKUP(W104,Totals!$AX$3:$AY$102,2,FALSE)),"",VLOOKUP(W104,Totals!$AX$3:$AY$102,2,FALSE))</f>
        <v>8</v>
      </c>
      <c r="W104">
        <f t="shared" si="4"/>
        <v>1</v>
      </c>
    </row>
    <row r="105" spans="4:23">
      <c r="H105">
        <f>IF(ISNA(VLOOKUP(I105,Totals!$AX$3:$AY$102,2,FALSE)),"",VLOOKUP(I105,Totals!$AX$3:$AY$102,2,FALSE))</f>
        <v>8</v>
      </c>
      <c r="I105">
        <f t="shared" si="5"/>
        <v>1</v>
      </c>
      <c r="O105">
        <f>IF(ISNA(VLOOKUP(P105,Totals!$AX$3:$AY$102,2,FALSE)),"",VLOOKUP(P105,Totals!$AX$3:$AY$102,2,FALSE))</f>
        <v>8</v>
      </c>
      <c r="P105">
        <f t="shared" si="3"/>
        <v>1</v>
      </c>
      <c r="V105">
        <f>IF(ISNA(VLOOKUP(W105,Totals!$AX$3:$AY$102,2,FALSE)),"",VLOOKUP(W105,Totals!$AX$3:$AY$102,2,FALSE))</f>
        <v>8</v>
      </c>
      <c r="W105">
        <f t="shared" si="4"/>
        <v>1</v>
      </c>
    </row>
    <row r="106" spans="4:23">
      <c r="H106">
        <f>IF(ISNA(VLOOKUP(I106,Totals!$AX$3:$AY$102,2,FALSE)),"",VLOOKUP(I106,Totals!$AX$3:$AY$102,2,FALSE))</f>
        <v>8</v>
      </c>
      <c r="I106">
        <f t="shared" si="5"/>
        <v>1</v>
      </c>
      <c r="O106">
        <f>IF(ISNA(VLOOKUP(P106,Totals!$AX$3:$AY$102,2,FALSE)),"",VLOOKUP(P106,Totals!$AX$3:$AY$102,2,FALSE))</f>
        <v>8</v>
      </c>
      <c r="P106">
        <f t="shared" si="3"/>
        <v>1</v>
      </c>
      <c r="V106">
        <f>IF(ISNA(VLOOKUP(W106,Totals!$AX$3:$AY$102,2,FALSE)),"",VLOOKUP(W106,Totals!$AX$3:$AY$102,2,FALSE))</f>
        <v>8</v>
      </c>
      <c r="W106">
        <f t="shared" si="4"/>
        <v>1</v>
      </c>
    </row>
    <row r="107" spans="4:23">
      <c r="H107">
        <f>IF(ISNA(VLOOKUP(I107,Totals!$AX$3:$AY$102,2,FALSE)),"",VLOOKUP(I107,Totals!$AX$3:$AY$102,2,FALSE))</f>
        <v>8</v>
      </c>
      <c r="I107">
        <f t="shared" si="5"/>
        <v>1</v>
      </c>
      <c r="O107">
        <f>IF(ISNA(VLOOKUP(P107,Totals!$AX$3:$AY$102,2,FALSE)),"",VLOOKUP(P107,Totals!$AX$3:$AY$102,2,FALSE))</f>
        <v>8</v>
      </c>
      <c r="P107">
        <f t="shared" si="3"/>
        <v>1</v>
      </c>
      <c r="V107">
        <f>IF(ISNA(VLOOKUP(W107,Totals!$AX$3:$AY$102,2,FALSE)),"",VLOOKUP(W107,Totals!$AX$3:$AY$102,2,FALSE))</f>
        <v>8</v>
      </c>
      <c r="W107">
        <f t="shared" si="4"/>
        <v>1</v>
      </c>
    </row>
    <row r="108" spans="4:23">
      <c r="H108">
        <f>IF(ISNA(VLOOKUP(I108,Totals!$AX$3:$AY$102,2,FALSE)),"",VLOOKUP(I108,Totals!$AX$3:$AY$102,2,FALSE))</f>
        <v>8</v>
      </c>
      <c r="I108">
        <f t="shared" si="5"/>
        <v>1</v>
      </c>
      <c r="O108">
        <f>IF(ISNA(VLOOKUP(P108,Totals!$AX$3:$AY$102,2,FALSE)),"",VLOOKUP(P108,Totals!$AX$3:$AY$102,2,FALSE))</f>
        <v>8</v>
      </c>
      <c r="P108">
        <f t="shared" si="3"/>
        <v>1</v>
      </c>
      <c r="V108">
        <f>IF(ISNA(VLOOKUP(W108,Totals!$AX$3:$AY$102,2,FALSE)),"",VLOOKUP(W108,Totals!$AX$3:$AY$102,2,FALSE))</f>
        <v>8</v>
      </c>
      <c r="W108">
        <f t="shared" si="4"/>
        <v>1</v>
      </c>
    </row>
    <row r="109" spans="4:23">
      <c r="H109">
        <f>IF(ISNA(VLOOKUP(I109,Totals!$AX$3:$AY$102,2,FALSE)),"",VLOOKUP(I109,Totals!$AX$3:$AY$102,2,FALSE))</f>
        <v>8</v>
      </c>
      <c r="I109">
        <f t="shared" si="5"/>
        <v>1</v>
      </c>
      <c r="O109">
        <f>IF(ISNA(VLOOKUP(P109,Totals!$AX$3:$AY$102,2,FALSE)),"",VLOOKUP(P109,Totals!$AX$3:$AY$102,2,FALSE))</f>
        <v>8</v>
      </c>
      <c r="P109">
        <f t="shared" si="3"/>
        <v>1</v>
      </c>
      <c r="V109">
        <f>IF(ISNA(VLOOKUP(W109,Totals!$AX$3:$AY$102,2,FALSE)),"",VLOOKUP(W109,Totals!$AX$3:$AY$102,2,FALSE))</f>
        <v>8</v>
      </c>
      <c r="W109">
        <f t="shared" si="4"/>
        <v>1</v>
      </c>
    </row>
    <row r="110" spans="4:23">
      <c r="H110">
        <f>IF(ISNA(VLOOKUP(I110,Totals!$AX$3:$AY$102,2,FALSE)),"",VLOOKUP(I110,Totals!$AX$3:$AY$102,2,FALSE))</f>
        <v>8</v>
      </c>
      <c r="I110">
        <f t="shared" si="5"/>
        <v>1</v>
      </c>
      <c r="O110">
        <f>IF(ISNA(VLOOKUP(P110,Totals!$AX$3:$AY$102,2,FALSE)),"",VLOOKUP(P110,Totals!$AX$3:$AY$102,2,FALSE))</f>
        <v>8</v>
      </c>
      <c r="P110">
        <f t="shared" si="3"/>
        <v>1</v>
      </c>
      <c r="V110">
        <f>IF(ISNA(VLOOKUP(W110,Totals!$AX$3:$AY$102,2,FALSE)),"",VLOOKUP(W110,Totals!$AX$3:$AY$102,2,FALSE))</f>
        <v>8</v>
      </c>
      <c r="W110">
        <f t="shared" si="4"/>
        <v>1</v>
      </c>
    </row>
    <row r="111" spans="4:23">
      <c r="H111">
        <f>IF(ISNA(VLOOKUP(I111,Totals!$AX$3:$AY$102,2,FALSE)),"",VLOOKUP(I111,Totals!$AX$3:$AY$102,2,FALSE))</f>
        <v>8</v>
      </c>
      <c r="I111">
        <f t="shared" si="5"/>
        <v>1</v>
      </c>
      <c r="O111">
        <f>IF(ISNA(VLOOKUP(P111,Totals!$AX$3:$AY$102,2,FALSE)),"",VLOOKUP(P111,Totals!$AX$3:$AY$102,2,FALSE))</f>
        <v>8</v>
      </c>
      <c r="P111">
        <f t="shared" si="3"/>
        <v>1</v>
      </c>
      <c r="V111">
        <f>IF(ISNA(VLOOKUP(W111,Totals!$AX$3:$AY$102,2,FALSE)),"",VLOOKUP(W111,Totals!$AX$3:$AY$102,2,FALSE))</f>
        <v>8</v>
      </c>
      <c r="W111">
        <f t="shared" si="4"/>
        <v>1</v>
      </c>
    </row>
    <row r="112" spans="4:23">
      <c r="H112">
        <f>IF(ISNA(VLOOKUP(I112,Totals!$AX$3:$AY$102,2,FALSE)),"",VLOOKUP(I112,Totals!$AX$3:$AY$102,2,FALSE))</f>
        <v>8</v>
      </c>
      <c r="I112">
        <f t="shared" si="5"/>
        <v>1</v>
      </c>
      <c r="O112">
        <f>IF(ISNA(VLOOKUP(P112,Totals!$AX$3:$AY$102,2,FALSE)),"",VLOOKUP(P112,Totals!$AX$3:$AY$102,2,FALSE))</f>
        <v>8</v>
      </c>
      <c r="P112">
        <f t="shared" si="3"/>
        <v>1</v>
      </c>
      <c r="V112">
        <f>IF(ISNA(VLOOKUP(W112,Totals!$AX$3:$AY$102,2,FALSE)),"",VLOOKUP(W112,Totals!$AX$3:$AY$102,2,FALSE))</f>
        <v>8</v>
      </c>
      <c r="W112">
        <f t="shared" si="4"/>
        <v>1</v>
      </c>
    </row>
    <row r="113" spans="8:23">
      <c r="H113">
        <f>IF(ISNA(VLOOKUP(I113,Totals!$AX$3:$AY$102,2,FALSE)),"",VLOOKUP(I113,Totals!$AX$3:$AY$102,2,FALSE))</f>
        <v>8</v>
      </c>
      <c r="I113">
        <f t="shared" si="5"/>
        <v>1</v>
      </c>
      <c r="O113">
        <f>IF(ISNA(VLOOKUP(P113,Totals!$AX$3:$AY$102,2,FALSE)),"",VLOOKUP(P113,Totals!$AX$3:$AY$102,2,FALSE))</f>
        <v>8</v>
      </c>
      <c r="P113">
        <f t="shared" si="3"/>
        <v>1</v>
      </c>
      <c r="V113">
        <f>IF(ISNA(VLOOKUP(W113,Totals!$AX$3:$AY$102,2,FALSE)),"",VLOOKUP(W113,Totals!$AX$3:$AY$102,2,FALSE))</f>
        <v>8</v>
      </c>
      <c r="W113">
        <f t="shared" si="4"/>
        <v>1</v>
      </c>
    </row>
    <row r="114" spans="8:23">
      <c r="H114">
        <f>IF(ISNA(VLOOKUP(I114,Totals!$AX$3:$AY$102,2,FALSE)),"",VLOOKUP(I114,Totals!$AX$3:$AY$102,2,FALSE))</f>
        <v>8</v>
      </c>
      <c r="I114">
        <f t="shared" si="5"/>
        <v>1</v>
      </c>
      <c r="O114">
        <f>IF(ISNA(VLOOKUP(P114,Totals!$AX$3:$AY$102,2,FALSE)),"",VLOOKUP(P114,Totals!$AX$3:$AY$102,2,FALSE))</f>
        <v>8</v>
      </c>
      <c r="P114">
        <f t="shared" si="3"/>
        <v>1</v>
      </c>
      <c r="V114">
        <f>IF(ISNA(VLOOKUP(W114,Totals!$AX$3:$AY$102,2,FALSE)),"",VLOOKUP(W114,Totals!$AX$3:$AY$102,2,FALSE))</f>
        <v>8</v>
      </c>
      <c r="W114">
        <f t="shared" si="4"/>
        <v>1</v>
      </c>
    </row>
    <row r="115" spans="8:23">
      <c r="H115">
        <f>IF(ISNA(VLOOKUP(I115,Totals!$AX$3:$AY$102,2,FALSE)),"",VLOOKUP(I115,Totals!$AX$3:$AY$102,2,FALSE))</f>
        <v>8</v>
      </c>
      <c r="I115">
        <f t="shared" si="5"/>
        <v>1</v>
      </c>
      <c r="O115">
        <f>IF(ISNA(VLOOKUP(P115,Totals!$AX$3:$AY$102,2,FALSE)),"",VLOOKUP(P115,Totals!$AX$3:$AY$102,2,FALSE))</f>
        <v>8</v>
      </c>
      <c r="P115">
        <f t="shared" si="3"/>
        <v>1</v>
      </c>
      <c r="V115">
        <f>IF(ISNA(VLOOKUP(W115,Totals!$AX$3:$AY$102,2,FALSE)),"",VLOOKUP(W115,Totals!$AX$3:$AY$102,2,FALSE))</f>
        <v>8</v>
      </c>
      <c r="W115">
        <f t="shared" si="4"/>
        <v>1</v>
      </c>
    </row>
    <row r="116" spans="8:23">
      <c r="H116">
        <f>IF(ISNA(VLOOKUP(I116,Totals!$AX$3:$AY$102,2,FALSE)),"",VLOOKUP(I116,Totals!$AX$3:$AY$102,2,FALSE))</f>
        <v>8</v>
      </c>
      <c r="I116">
        <f t="shared" si="5"/>
        <v>1</v>
      </c>
      <c r="O116">
        <f>IF(ISNA(VLOOKUP(P116,Totals!$AX$3:$AY$102,2,FALSE)),"",VLOOKUP(P116,Totals!$AX$3:$AY$102,2,FALSE))</f>
        <v>8</v>
      </c>
      <c r="P116">
        <f t="shared" si="3"/>
        <v>1</v>
      </c>
      <c r="V116">
        <f>IF(ISNA(VLOOKUP(W116,Totals!$AX$3:$AY$102,2,FALSE)),"",VLOOKUP(W116,Totals!$AX$3:$AY$102,2,FALSE))</f>
        <v>8</v>
      </c>
      <c r="W116">
        <f t="shared" si="4"/>
        <v>1</v>
      </c>
    </row>
    <row r="117" spans="8:23">
      <c r="H117">
        <f>IF(ISNA(VLOOKUP(I117,Totals!$AX$3:$AY$102,2,FALSE)),"",VLOOKUP(I117,Totals!$AX$3:$AY$102,2,FALSE))</f>
        <v>8</v>
      </c>
      <c r="I117">
        <f t="shared" si="5"/>
        <v>1</v>
      </c>
      <c r="O117">
        <f>IF(ISNA(VLOOKUP(P117,Totals!$AX$3:$AY$102,2,FALSE)),"",VLOOKUP(P117,Totals!$AX$3:$AY$102,2,FALSE))</f>
        <v>8</v>
      </c>
      <c r="P117">
        <f t="shared" si="3"/>
        <v>1</v>
      </c>
      <c r="V117">
        <f>IF(ISNA(VLOOKUP(W117,Totals!$AX$3:$AY$102,2,FALSE)),"",VLOOKUP(W117,Totals!$AX$3:$AY$102,2,FALSE))</f>
        <v>8</v>
      </c>
      <c r="W117">
        <f t="shared" si="4"/>
        <v>1</v>
      </c>
    </row>
    <row r="118" spans="8:23">
      <c r="H118">
        <f>IF(ISNA(VLOOKUP(I118,Totals!$AX$3:$AY$102,2,FALSE)),"",VLOOKUP(I118,Totals!$AX$3:$AY$102,2,FALSE))</f>
        <v>8</v>
      </c>
      <c r="I118">
        <f t="shared" si="5"/>
        <v>1</v>
      </c>
      <c r="O118">
        <f>IF(ISNA(VLOOKUP(P118,Totals!$AX$3:$AY$102,2,FALSE)),"",VLOOKUP(P118,Totals!$AX$3:$AY$102,2,FALSE))</f>
        <v>8</v>
      </c>
      <c r="P118">
        <f t="shared" si="3"/>
        <v>1</v>
      </c>
      <c r="V118">
        <f>IF(ISNA(VLOOKUP(W118,Totals!$AX$3:$AY$102,2,FALSE)),"",VLOOKUP(W118,Totals!$AX$3:$AY$102,2,FALSE))</f>
        <v>8</v>
      </c>
      <c r="W118">
        <f t="shared" si="4"/>
        <v>1</v>
      </c>
    </row>
    <row r="119" spans="8:23">
      <c r="H119">
        <f>IF(ISNA(VLOOKUP(I119,Totals!$AX$3:$AY$102,2,FALSE)),"",VLOOKUP(I119,Totals!$AX$3:$AY$102,2,FALSE))</f>
        <v>8</v>
      </c>
      <c r="I119">
        <f t="shared" si="5"/>
        <v>1</v>
      </c>
      <c r="O119">
        <f>IF(ISNA(VLOOKUP(P119,Totals!$AX$3:$AY$102,2,FALSE)),"",VLOOKUP(P119,Totals!$AX$3:$AY$102,2,FALSE))</f>
        <v>8</v>
      </c>
      <c r="P119">
        <f t="shared" si="3"/>
        <v>1</v>
      </c>
      <c r="V119">
        <f>IF(ISNA(VLOOKUP(W119,Totals!$AX$3:$AY$102,2,FALSE)),"",VLOOKUP(W119,Totals!$AX$3:$AY$102,2,FALSE))</f>
        <v>8</v>
      </c>
      <c r="W119">
        <f t="shared" si="4"/>
        <v>1</v>
      </c>
    </row>
    <row r="120" spans="8:23">
      <c r="H120">
        <f>IF(ISNA(VLOOKUP(I120,Totals!$AX$3:$AY$102,2,FALSE)),"",VLOOKUP(I120,Totals!$AX$3:$AY$102,2,FALSE))</f>
        <v>8</v>
      </c>
      <c r="I120">
        <f t="shared" si="5"/>
        <v>1</v>
      </c>
      <c r="O120">
        <f>IF(ISNA(VLOOKUP(P120,Totals!$AX$3:$AY$102,2,FALSE)),"",VLOOKUP(P120,Totals!$AX$3:$AY$102,2,FALSE))</f>
        <v>8</v>
      </c>
      <c r="P120">
        <f t="shared" si="3"/>
        <v>1</v>
      </c>
      <c r="V120">
        <f>IF(ISNA(VLOOKUP(W120,Totals!$AX$3:$AY$102,2,FALSE)),"",VLOOKUP(W120,Totals!$AX$3:$AY$102,2,FALSE))</f>
        <v>8</v>
      </c>
      <c r="W120">
        <f t="shared" si="4"/>
        <v>1</v>
      </c>
    </row>
    <row r="121" spans="8:23">
      <c r="H121">
        <f>IF(ISNA(VLOOKUP(I121,Totals!$AX$3:$AY$102,2,FALSE)),"",VLOOKUP(I121,Totals!$AX$3:$AY$102,2,FALSE))</f>
        <v>8</v>
      </c>
      <c r="I121">
        <f t="shared" si="5"/>
        <v>1</v>
      </c>
      <c r="O121">
        <f>IF(ISNA(VLOOKUP(P121,Totals!$AX$3:$AY$102,2,FALSE)),"",VLOOKUP(P121,Totals!$AX$3:$AY$102,2,FALSE))</f>
        <v>8</v>
      </c>
      <c r="P121">
        <f t="shared" si="3"/>
        <v>1</v>
      </c>
      <c r="V121">
        <f>IF(ISNA(VLOOKUP(W121,Totals!$AX$3:$AY$102,2,FALSE)),"",VLOOKUP(W121,Totals!$AX$3:$AY$102,2,FALSE))</f>
        <v>8</v>
      </c>
      <c r="W121">
        <f t="shared" si="4"/>
        <v>1</v>
      </c>
    </row>
    <row r="122" spans="8:23">
      <c r="H122">
        <f>IF(ISNA(VLOOKUP(I122,Totals!$AX$3:$AY$102,2,FALSE)),"",VLOOKUP(I122,Totals!$AX$3:$AY$102,2,FALSE))</f>
        <v>8</v>
      </c>
      <c r="I122">
        <f t="shared" si="5"/>
        <v>1</v>
      </c>
      <c r="O122">
        <f>IF(ISNA(VLOOKUP(P122,Totals!$AX$3:$AY$102,2,FALSE)),"",VLOOKUP(P122,Totals!$AX$3:$AY$102,2,FALSE))</f>
        <v>8</v>
      </c>
      <c r="P122">
        <f t="shared" si="3"/>
        <v>1</v>
      </c>
      <c r="V122">
        <f>IF(ISNA(VLOOKUP(W122,Totals!$AX$3:$AY$102,2,FALSE)),"",VLOOKUP(W122,Totals!$AX$3:$AY$102,2,FALSE))</f>
        <v>8</v>
      </c>
      <c r="W122">
        <f t="shared" si="4"/>
        <v>1</v>
      </c>
    </row>
    <row r="123" spans="8:23">
      <c r="H123">
        <f>IF(ISNA(VLOOKUP(I123,Totals!$AX$3:$AY$102,2,FALSE)),"",VLOOKUP(I123,Totals!$AX$3:$AY$102,2,FALSE))</f>
        <v>8</v>
      </c>
      <c r="I123">
        <f t="shared" si="5"/>
        <v>1</v>
      </c>
      <c r="O123">
        <f>IF(ISNA(VLOOKUP(P123,Totals!$AX$3:$AY$102,2,FALSE)),"",VLOOKUP(P123,Totals!$AX$3:$AY$102,2,FALSE))</f>
        <v>8</v>
      </c>
      <c r="P123">
        <f t="shared" si="3"/>
        <v>1</v>
      </c>
      <c r="V123">
        <f>IF(ISNA(VLOOKUP(W123,Totals!$AX$3:$AY$102,2,FALSE)),"",VLOOKUP(W123,Totals!$AX$3:$AY$102,2,FALSE))</f>
        <v>8</v>
      </c>
      <c r="W123">
        <f t="shared" si="4"/>
        <v>1</v>
      </c>
    </row>
    <row r="124" spans="8:23">
      <c r="H124">
        <f>IF(ISNA(VLOOKUP(I124,Totals!$AX$3:$AY$102,2,FALSE)),"",VLOOKUP(I124,Totals!$AX$3:$AY$102,2,FALSE))</f>
        <v>8</v>
      </c>
      <c r="I124">
        <f t="shared" si="5"/>
        <v>1</v>
      </c>
      <c r="O124">
        <f>IF(ISNA(VLOOKUP(P124,Totals!$AX$3:$AY$102,2,FALSE)),"",VLOOKUP(P124,Totals!$AX$3:$AY$102,2,FALSE))</f>
        <v>8</v>
      </c>
      <c r="P124">
        <f t="shared" si="3"/>
        <v>1</v>
      </c>
      <c r="V124">
        <f>IF(ISNA(VLOOKUP(W124,Totals!$AX$3:$AY$102,2,FALSE)),"",VLOOKUP(W124,Totals!$AX$3:$AY$102,2,FALSE))</f>
        <v>8</v>
      </c>
      <c r="W124">
        <f t="shared" si="4"/>
        <v>1</v>
      </c>
    </row>
    <row r="125" spans="8:23">
      <c r="H125">
        <f>IF(ISNA(VLOOKUP(I125,Totals!$AX$3:$AY$102,2,FALSE)),"",VLOOKUP(I125,Totals!$AX$3:$AY$102,2,FALSE))</f>
        <v>8</v>
      </c>
      <c r="I125">
        <f t="shared" si="5"/>
        <v>1</v>
      </c>
      <c r="O125">
        <f>IF(ISNA(VLOOKUP(P125,Totals!$AX$3:$AY$102,2,FALSE)),"",VLOOKUP(P125,Totals!$AX$3:$AY$102,2,FALSE))</f>
        <v>8</v>
      </c>
      <c r="P125">
        <f t="shared" si="3"/>
        <v>1</v>
      </c>
      <c r="V125">
        <f>IF(ISNA(VLOOKUP(W125,Totals!$AX$3:$AY$102,2,FALSE)),"",VLOOKUP(W125,Totals!$AX$3:$AY$102,2,FALSE))</f>
        <v>8</v>
      </c>
      <c r="W125">
        <f t="shared" si="4"/>
        <v>1</v>
      </c>
    </row>
    <row r="126" spans="8:23">
      <c r="H126">
        <f>IF(ISNA(VLOOKUP(I126,Totals!$AX$3:$AY$102,2,FALSE)),"",VLOOKUP(I126,Totals!$AX$3:$AY$102,2,FALSE))</f>
        <v>8</v>
      </c>
      <c r="I126">
        <f t="shared" si="5"/>
        <v>1</v>
      </c>
      <c r="O126">
        <f>IF(ISNA(VLOOKUP(P126,Totals!$AX$3:$AY$102,2,FALSE)),"",VLOOKUP(P126,Totals!$AX$3:$AY$102,2,FALSE))</f>
        <v>8</v>
      </c>
      <c r="P126">
        <f t="shared" si="3"/>
        <v>1</v>
      </c>
      <c r="V126">
        <f>IF(ISNA(VLOOKUP(W126,Totals!$AX$3:$AY$102,2,FALSE)),"",VLOOKUP(W126,Totals!$AX$3:$AY$102,2,FALSE))</f>
        <v>8</v>
      </c>
      <c r="W126">
        <f t="shared" si="4"/>
        <v>1</v>
      </c>
    </row>
    <row r="127" spans="8:23">
      <c r="H127">
        <f>IF(ISNA(VLOOKUP(I127,Totals!$AX$3:$AY$102,2,FALSE)),"",VLOOKUP(I127,Totals!$AX$3:$AY$102,2,FALSE))</f>
        <v>8</v>
      </c>
      <c r="I127">
        <f t="shared" si="5"/>
        <v>1</v>
      </c>
      <c r="O127">
        <f>IF(ISNA(VLOOKUP(P127,Totals!$AX$3:$AY$102,2,FALSE)),"",VLOOKUP(P127,Totals!$AX$3:$AY$102,2,FALSE))</f>
        <v>8</v>
      </c>
      <c r="P127">
        <f t="shared" si="3"/>
        <v>1</v>
      </c>
      <c r="V127">
        <f>IF(ISNA(VLOOKUP(W127,Totals!$AX$3:$AY$102,2,FALSE)),"",VLOOKUP(W127,Totals!$AX$3:$AY$102,2,FALSE))</f>
        <v>8</v>
      </c>
      <c r="W127">
        <f t="shared" si="4"/>
        <v>1</v>
      </c>
    </row>
    <row r="128" spans="8:23">
      <c r="H128">
        <f>IF(ISNA(VLOOKUP(I128,Totals!$AX$3:$AY$102,2,FALSE)),"",VLOOKUP(I128,Totals!$AX$3:$AY$102,2,FALSE))</f>
        <v>8</v>
      </c>
      <c r="I128">
        <f t="shared" si="5"/>
        <v>1</v>
      </c>
      <c r="O128">
        <f>IF(ISNA(VLOOKUP(P128,Totals!$AX$3:$AY$102,2,FALSE)),"",VLOOKUP(P128,Totals!$AX$3:$AY$102,2,FALSE))</f>
        <v>8</v>
      </c>
      <c r="P128">
        <f t="shared" si="3"/>
        <v>1</v>
      </c>
      <c r="V128">
        <f>IF(ISNA(VLOOKUP(W128,Totals!$AX$3:$AY$102,2,FALSE)),"",VLOOKUP(W128,Totals!$AX$3:$AY$102,2,FALSE))</f>
        <v>8</v>
      </c>
      <c r="W128">
        <f t="shared" si="4"/>
        <v>1</v>
      </c>
    </row>
    <row r="129" spans="8:23">
      <c r="H129">
        <f>IF(ISNA(VLOOKUP(I129,Totals!$AX$3:$AY$102,2,FALSE)),"",VLOOKUP(I129,Totals!$AX$3:$AY$102,2,FALSE))</f>
        <v>8</v>
      </c>
      <c r="I129">
        <f t="shared" si="5"/>
        <v>1</v>
      </c>
      <c r="O129">
        <f>IF(ISNA(VLOOKUP(P129,Totals!$AX$3:$AY$102,2,FALSE)),"",VLOOKUP(P129,Totals!$AX$3:$AY$102,2,FALSE))</f>
        <v>8</v>
      </c>
      <c r="P129">
        <f t="shared" si="3"/>
        <v>1</v>
      </c>
      <c r="V129">
        <f>IF(ISNA(VLOOKUP(W129,Totals!$AX$3:$AY$102,2,FALSE)),"",VLOOKUP(W129,Totals!$AX$3:$AY$102,2,FALSE))</f>
        <v>8</v>
      </c>
      <c r="W129">
        <f t="shared" si="4"/>
        <v>1</v>
      </c>
    </row>
    <row r="130" spans="8:23">
      <c r="H130">
        <f>IF(ISNA(VLOOKUP(I130,Totals!$AX$3:$AY$102,2,FALSE)),"",VLOOKUP(I130,Totals!$AX$3:$AY$102,2,FALSE))</f>
        <v>8</v>
      </c>
      <c r="I130">
        <f t="shared" si="5"/>
        <v>1</v>
      </c>
      <c r="O130">
        <f>IF(ISNA(VLOOKUP(P130,Totals!$AX$3:$AY$102,2,FALSE)),"",VLOOKUP(P130,Totals!$AX$3:$AY$102,2,FALSE))</f>
        <v>8</v>
      </c>
      <c r="P130">
        <f t="shared" si="3"/>
        <v>1</v>
      </c>
      <c r="V130">
        <f>IF(ISNA(VLOOKUP(W130,Totals!$AX$3:$AY$102,2,FALSE)),"",VLOOKUP(W130,Totals!$AX$3:$AY$102,2,FALSE))</f>
        <v>8</v>
      </c>
      <c r="W130">
        <f t="shared" si="4"/>
        <v>1</v>
      </c>
    </row>
    <row r="131" spans="8:23">
      <c r="H131">
        <f>IF(ISNA(VLOOKUP(I131,Totals!$AX$3:$AY$102,2,FALSE)),"",VLOOKUP(I131,Totals!$AX$3:$AY$102,2,FALSE))</f>
        <v>8</v>
      </c>
      <c r="I131">
        <f t="shared" si="5"/>
        <v>1</v>
      </c>
      <c r="O131">
        <f>IF(ISNA(VLOOKUP(P131,Totals!$AX$3:$AY$102,2,FALSE)),"",VLOOKUP(P131,Totals!$AX$3:$AY$102,2,FALSE))</f>
        <v>8</v>
      </c>
      <c r="P131">
        <f t="shared" si="3"/>
        <v>1</v>
      </c>
      <c r="V131">
        <f>IF(ISNA(VLOOKUP(W131,Totals!$AX$3:$AY$102,2,FALSE)),"",VLOOKUP(W131,Totals!$AX$3:$AY$102,2,FALSE))</f>
        <v>8</v>
      </c>
      <c r="W131">
        <f t="shared" si="4"/>
        <v>1</v>
      </c>
    </row>
    <row r="132" spans="8:23">
      <c r="H132">
        <f>IF(ISNA(VLOOKUP(I132,Totals!$AX$3:$AY$102,2,FALSE)),"",VLOOKUP(I132,Totals!$AX$3:$AY$102,2,FALSE))</f>
        <v>8</v>
      </c>
      <c r="I132">
        <f t="shared" si="5"/>
        <v>1</v>
      </c>
      <c r="O132">
        <f>IF(ISNA(VLOOKUP(P132,Totals!$AX$3:$AY$102,2,FALSE)),"",VLOOKUP(P132,Totals!$AX$3:$AY$102,2,FALSE))</f>
        <v>8</v>
      </c>
      <c r="P132">
        <f t="shared" si="3"/>
        <v>1</v>
      </c>
      <c r="V132">
        <f>IF(ISNA(VLOOKUP(W132,Totals!$AX$3:$AY$102,2,FALSE)),"",VLOOKUP(W132,Totals!$AX$3:$AY$102,2,FALSE))</f>
        <v>8</v>
      </c>
      <c r="W132">
        <f t="shared" si="4"/>
        <v>1</v>
      </c>
    </row>
    <row r="133" spans="8:23">
      <c r="H133">
        <f>IF(ISNA(VLOOKUP(I133,Totals!$AX$3:$AY$102,2,FALSE)),"",VLOOKUP(I133,Totals!$AX$3:$AY$102,2,FALSE))</f>
        <v>8</v>
      </c>
      <c r="I133">
        <f t="shared" si="5"/>
        <v>1</v>
      </c>
      <c r="O133">
        <f>IF(ISNA(VLOOKUP(P133,Totals!$AX$3:$AY$102,2,FALSE)),"",VLOOKUP(P133,Totals!$AX$3:$AY$102,2,FALSE))</f>
        <v>8</v>
      </c>
      <c r="P133">
        <f t="shared" si="3"/>
        <v>1</v>
      </c>
      <c r="V133">
        <f>IF(ISNA(VLOOKUP(W133,Totals!$AX$3:$AY$102,2,FALSE)),"",VLOOKUP(W133,Totals!$AX$3:$AY$102,2,FALSE))</f>
        <v>8</v>
      </c>
      <c r="W133">
        <f t="shared" si="4"/>
        <v>1</v>
      </c>
    </row>
    <row r="134" spans="8:23">
      <c r="H134">
        <f>IF(ISNA(VLOOKUP(I134,Totals!$AX$3:$AY$102,2,FALSE)),"",VLOOKUP(I134,Totals!$AX$3:$AY$102,2,FALSE))</f>
        <v>8</v>
      </c>
      <c r="I134">
        <f t="shared" si="5"/>
        <v>1</v>
      </c>
      <c r="O134">
        <f>IF(ISNA(VLOOKUP(P134,Totals!$AX$3:$AY$102,2,FALSE)),"",VLOOKUP(P134,Totals!$AX$3:$AY$102,2,FALSE))</f>
        <v>8</v>
      </c>
      <c r="P134">
        <f t="shared" ref="P134:P150" si="6">IF(ISNA(RANK(N134,N$5:N$150)),"",RANK(N134,N$5:N$150))</f>
        <v>1</v>
      </c>
      <c r="V134">
        <f>IF(ISNA(VLOOKUP(W134,Totals!$AX$3:$AY$102,2,FALSE)),"",VLOOKUP(W134,Totals!$AX$3:$AY$102,2,FALSE))</f>
        <v>8</v>
      </c>
      <c r="W134">
        <f t="shared" ref="W134:W150" si="7">IF(ISNA(RANK(U134,U$5:U$150)),"",RANK(U134,U$5:U$150))</f>
        <v>1</v>
      </c>
    </row>
    <row r="135" spans="8:23">
      <c r="H135">
        <f>IF(ISNA(VLOOKUP(I135,Totals!$AX$3:$AY$102,2,FALSE)),"",VLOOKUP(I135,Totals!$AX$3:$AY$102,2,FALSE))</f>
        <v>8</v>
      </c>
      <c r="I135">
        <f t="shared" ref="I135:I150" si="8">IF(G135=G134,I134,IF(ISNA(RANK(G135,G$5:G$150)),"",RANK(G135,G$5:G$150)))</f>
        <v>1</v>
      </c>
      <c r="O135">
        <f>IF(ISNA(VLOOKUP(P135,Totals!$AX$3:$AY$102,2,FALSE)),"",VLOOKUP(P135,Totals!$AX$3:$AY$102,2,FALSE))</f>
        <v>8</v>
      </c>
      <c r="P135">
        <f t="shared" si="6"/>
        <v>1</v>
      </c>
      <c r="V135">
        <f>IF(ISNA(VLOOKUP(W135,Totals!$AX$3:$AY$102,2,FALSE)),"",VLOOKUP(W135,Totals!$AX$3:$AY$102,2,FALSE))</f>
        <v>8</v>
      </c>
      <c r="W135">
        <f t="shared" si="7"/>
        <v>1</v>
      </c>
    </row>
    <row r="136" spans="8:23">
      <c r="H136">
        <f>IF(ISNA(VLOOKUP(I136,Totals!$AX$3:$AY$102,2,FALSE)),"",VLOOKUP(I136,Totals!$AX$3:$AY$102,2,FALSE))</f>
        <v>8</v>
      </c>
      <c r="I136">
        <f t="shared" si="8"/>
        <v>1</v>
      </c>
      <c r="O136">
        <f>IF(ISNA(VLOOKUP(P136,Totals!$AX$3:$AY$102,2,FALSE)),"",VLOOKUP(P136,Totals!$AX$3:$AY$102,2,FALSE))</f>
        <v>8</v>
      </c>
      <c r="P136">
        <f t="shared" si="6"/>
        <v>1</v>
      </c>
      <c r="V136">
        <f>IF(ISNA(VLOOKUP(W136,Totals!$AX$3:$AY$102,2,FALSE)),"",VLOOKUP(W136,Totals!$AX$3:$AY$102,2,FALSE))</f>
        <v>8</v>
      </c>
      <c r="W136">
        <f t="shared" si="7"/>
        <v>1</v>
      </c>
    </row>
    <row r="137" spans="8:23">
      <c r="H137">
        <f>IF(ISNA(VLOOKUP(I137,Totals!$AX$3:$AY$102,2,FALSE)),"",VLOOKUP(I137,Totals!$AX$3:$AY$102,2,FALSE))</f>
        <v>8</v>
      </c>
      <c r="I137">
        <f t="shared" si="8"/>
        <v>1</v>
      </c>
      <c r="O137">
        <f>IF(ISNA(VLOOKUP(P137,Totals!$AX$3:$AY$102,2,FALSE)),"",VLOOKUP(P137,Totals!$AX$3:$AY$102,2,FALSE))</f>
        <v>8</v>
      </c>
      <c r="P137">
        <f t="shared" si="6"/>
        <v>1</v>
      </c>
      <c r="V137">
        <f>IF(ISNA(VLOOKUP(W137,Totals!$AX$3:$AY$102,2,FALSE)),"",VLOOKUP(W137,Totals!$AX$3:$AY$102,2,FALSE))</f>
        <v>8</v>
      </c>
      <c r="W137">
        <f t="shared" si="7"/>
        <v>1</v>
      </c>
    </row>
    <row r="138" spans="8:23">
      <c r="H138">
        <f>IF(ISNA(VLOOKUP(I138,Totals!$AX$3:$AY$102,2,FALSE)),"",VLOOKUP(I138,Totals!$AX$3:$AY$102,2,FALSE))</f>
        <v>8</v>
      </c>
      <c r="I138">
        <f t="shared" si="8"/>
        <v>1</v>
      </c>
      <c r="O138">
        <f>IF(ISNA(VLOOKUP(P138,Totals!$AX$3:$AY$102,2,FALSE)),"",VLOOKUP(P138,Totals!$AX$3:$AY$102,2,FALSE))</f>
        <v>8</v>
      </c>
      <c r="P138">
        <f t="shared" si="6"/>
        <v>1</v>
      </c>
      <c r="V138">
        <f>IF(ISNA(VLOOKUP(W138,Totals!$AX$3:$AY$102,2,FALSE)),"",VLOOKUP(W138,Totals!$AX$3:$AY$102,2,FALSE))</f>
        <v>8</v>
      </c>
      <c r="W138">
        <f t="shared" si="7"/>
        <v>1</v>
      </c>
    </row>
    <row r="139" spans="8:23">
      <c r="H139">
        <f>IF(ISNA(VLOOKUP(I139,Totals!$AX$3:$AY$102,2,FALSE)),"",VLOOKUP(I139,Totals!$AX$3:$AY$102,2,FALSE))</f>
        <v>8</v>
      </c>
      <c r="I139">
        <f t="shared" si="8"/>
        <v>1</v>
      </c>
      <c r="O139">
        <f>IF(ISNA(VLOOKUP(P139,Totals!$AX$3:$AY$102,2,FALSE)),"",VLOOKUP(P139,Totals!$AX$3:$AY$102,2,FALSE))</f>
        <v>8</v>
      </c>
      <c r="P139">
        <f t="shared" si="6"/>
        <v>1</v>
      </c>
      <c r="V139">
        <f>IF(ISNA(VLOOKUP(W139,Totals!$AX$3:$AY$102,2,FALSE)),"",VLOOKUP(W139,Totals!$AX$3:$AY$102,2,FALSE))</f>
        <v>8</v>
      </c>
      <c r="W139">
        <f t="shared" si="7"/>
        <v>1</v>
      </c>
    </row>
    <row r="140" spans="8:23">
      <c r="H140">
        <f>IF(ISNA(VLOOKUP(I140,Totals!$AX$3:$AY$102,2,FALSE)),"",VLOOKUP(I140,Totals!$AX$3:$AY$102,2,FALSE))</f>
        <v>8</v>
      </c>
      <c r="I140">
        <f t="shared" si="8"/>
        <v>1</v>
      </c>
      <c r="O140">
        <f>IF(ISNA(VLOOKUP(P140,Totals!$AX$3:$AY$102,2,FALSE)),"",VLOOKUP(P140,Totals!$AX$3:$AY$102,2,FALSE))</f>
        <v>8</v>
      </c>
      <c r="P140">
        <f t="shared" si="6"/>
        <v>1</v>
      </c>
      <c r="V140">
        <f>IF(ISNA(VLOOKUP(W140,Totals!$AX$3:$AY$102,2,FALSE)),"",VLOOKUP(W140,Totals!$AX$3:$AY$102,2,FALSE))</f>
        <v>8</v>
      </c>
      <c r="W140">
        <f t="shared" si="7"/>
        <v>1</v>
      </c>
    </row>
    <row r="141" spans="8:23">
      <c r="H141">
        <f>IF(ISNA(VLOOKUP(I141,Totals!$AX$3:$AY$102,2,FALSE)),"",VLOOKUP(I141,Totals!$AX$3:$AY$102,2,FALSE))</f>
        <v>8</v>
      </c>
      <c r="I141">
        <f t="shared" si="8"/>
        <v>1</v>
      </c>
      <c r="O141">
        <f>IF(ISNA(VLOOKUP(P141,Totals!$AX$3:$AY$102,2,FALSE)),"",VLOOKUP(P141,Totals!$AX$3:$AY$102,2,FALSE))</f>
        <v>8</v>
      </c>
      <c r="P141">
        <f t="shared" si="6"/>
        <v>1</v>
      </c>
      <c r="V141">
        <f>IF(ISNA(VLOOKUP(W141,Totals!$AX$3:$AY$102,2,FALSE)),"",VLOOKUP(W141,Totals!$AX$3:$AY$102,2,FALSE))</f>
        <v>8</v>
      </c>
      <c r="W141">
        <f t="shared" si="7"/>
        <v>1</v>
      </c>
    </row>
    <row r="142" spans="8:23">
      <c r="H142">
        <f>IF(ISNA(VLOOKUP(I142,Totals!$AX$3:$AY$102,2,FALSE)),"",VLOOKUP(I142,Totals!$AX$3:$AY$102,2,FALSE))</f>
        <v>8</v>
      </c>
      <c r="I142">
        <f t="shared" si="8"/>
        <v>1</v>
      </c>
      <c r="O142">
        <f>IF(ISNA(VLOOKUP(P142,Totals!$AX$3:$AY$102,2,FALSE)),"",VLOOKUP(P142,Totals!$AX$3:$AY$102,2,FALSE))</f>
        <v>8</v>
      </c>
      <c r="P142">
        <f t="shared" si="6"/>
        <v>1</v>
      </c>
      <c r="V142">
        <f>IF(ISNA(VLOOKUP(W142,Totals!$AX$3:$AY$102,2,FALSE)),"",VLOOKUP(W142,Totals!$AX$3:$AY$102,2,FALSE))</f>
        <v>8</v>
      </c>
      <c r="W142">
        <f t="shared" si="7"/>
        <v>1</v>
      </c>
    </row>
    <row r="143" spans="8:23">
      <c r="H143">
        <f>IF(ISNA(VLOOKUP(I143,Totals!$AX$3:$AY$102,2,FALSE)),"",VLOOKUP(I143,Totals!$AX$3:$AY$102,2,FALSE))</f>
        <v>8</v>
      </c>
      <c r="I143">
        <f t="shared" si="8"/>
        <v>1</v>
      </c>
      <c r="O143">
        <f>IF(ISNA(VLOOKUP(P143,Totals!$AX$3:$AY$102,2,FALSE)),"",VLOOKUP(P143,Totals!$AX$3:$AY$102,2,FALSE))</f>
        <v>8</v>
      </c>
      <c r="P143">
        <f t="shared" si="6"/>
        <v>1</v>
      </c>
      <c r="V143">
        <f>IF(ISNA(VLOOKUP(W143,Totals!$AX$3:$AY$102,2,FALSE)),"",VLOOKUP(W143,Totals!$AX$3:$AY$102,2,FALSE))</f>
        <v>8</v>
      </c>
      <c r="W143">
        <f t="shared" si="7"/>
        <v>1</v>
      </c>
    </row>
    <row r="144" spans="8:23">
      <c r="H144">
        <f>IF(ISNA(VLOOKUP(I144,Totals!$AX$3:$AY$102,2,FALSE)),"",VLOOKUP(I144,Totals!$AX$3:$AY$102,2,FALSE))</f>
        <v>8</v>
      </c>
      <c r="I144">
        <f t="shared" si="8"/>
        <v>1</v>
      </c>
      <c r="O144">
        <f>IF(ISNA(VLOOKUP(P144,Totals!$AX$3:$AY$102,2,FALSE)),"",VLOOKUP(P144,Totals!$AX$3:$AY$102,2,FALSE))</f>
        <v>8</v>
      </c>
      <c r="P144">
        <f t="shared" si="6"/>
        <v>1</v>
      </c>
      <c r="V144">
        <f>IF(ISNA(VLOOKUP(W144,Totals!$AX$3:$AY$102,2,FALSE)),"",VLOOKUP(W144,Totals!$AX$3:$AY$102,2,FALSE))</f>
        <v>8</v>
      </c>
      <c r="W144">
        <f t="shared" si="7"/>
        <v>1</v>
      </c>
    </row>
    <row r="145" spans="8:23">
      <c r="H145">
        <f>IF(ISNA(VLOOKUP(I145,Totals!$AX$3:$AY$102,2,FALSE)),"",VLOOKUP(I145,Totals!$AX$3:$AY$102,2,FALSE))</f>
        <v>8</v>
      </c>
      <c r="I145">
        <f t="shared" si="8"/>
        <v>1</v>
      </c>
      <c r="O145">
        <f>IF(ISNA(VLOOKUP(P145,Totals!$AX$3:$AY$102,2,FALSE)),"",VLOOKUP(P145,Totals!$AX$3:$AY$102,2,FALSE))</f>
        <v>8</v>
      </c>
      <c r="P145">
        <f t="shared" si="6"/>
        <v>1</v>
      </c>
      <c r="V145">
        <f>IF(ISNA(VLOOKUP(W145,Totals!$AX$3:$AY$102,2,FALSE)),"",VLOOKUP(W145,Totals!$AX$3:$AY$102,2,FALSE))</f>
        <v>8</v>
      </c>
      <c r="W145">
        <f t="shared" si="7"/>
        <v>1</v>
      </c>
    </row>
    <row r="146" spans="8:23">
      <c r="H146">
        <f>IF(ISNA(VLOOKUP(I146,Totals!$AX$3:$AY$102,2,FALSE)),"",VLOOKUP(I146,Totals!$AX$3:$AY$102,2,FALSE))</f>
        <v>8</v>
      </c>
      <c r="I146">
        <f t="shared" si="8"/>
        <v>1</v>
      </c>
      <c r="O146">
        <f>IF(ISNA(VLOOKUP(P146,Totals!$AX$3:$AY$102,2,FALSE)),"",VLOOKUP(P146,Totals!$AX$3:$AY$102,2,FALSE))</f>
        <v>8</v>
      </c>
      <c r="P146">
        <f t="shared" si="6"/>
        <v>1</v>
      </c>
      <c r="V146">
        <f>IF(ISNA(VLOOKUP(W146,Totals!$AX$3:$AY$102,2,FALSE)),"",VLOOKUP(W146,Totals!$AX$3:$AY$102,2,FALSE))</f>
        <v>8</v>
      </c>
      <c r="W146">
        <f t="shared" si="7"/>
        <v>1</v>
      </c>
    </row>
    <row r="147" spans="8:23">
      <c r="H147">
        <f>IF(ISNA(VLOOKUP(I147,Totals!$AX$3:$AY$102,2,FALSE)),"",VLOOKUP(I147,Totals!$AX$3:$AY$102,2,FALSE))</f>
        <v>8</v>
      </c>
      <c r="I147">
        <f t="shared" si="8"/>
        <v>1</v>
      </c>
      <c r="O147">
        <f>IF(ISNA(VLOOKUP(P147,Totals!$AX$3:$AY$102,2,FALSE)),"",VLOOKUP(P147,Totals!$AX$3:$AY$102,2,FALSE))</f>
        <v>8</v>
      </c>
      <c r="P147">
        <f t="shared" si="6"/>
        <v>1</v>
      </c>
      <c r="V147">
        <f>IF(ISNA(VLOOKUP(W147,Totals!$AX$3:$AY$102,2,FALSE)),"",VLOOKUP(W147,Totals!$AX$3:$AY$102,2,FALSE))</f>
        <v>8</v>
      </c>
      <c r="W147">
        <f t="shared" si="7"/>
        <v>1</v>
      </c>
    </row>
    <row r="148" spans="8:23">
      <c r="H148">
        <f>IF(ISNA(VLOOKUP(I148,Totals!$AX$3:$AY$102,2,FALSE)),"",VLOOKUP(I148,Totals!$AX$3:$AY$102,2,FALSE))</f>
        <v>8</v>
      </c>
      <c r="I148">
        <f t="shared" si="8"/>
        <v>1</v>
      </c>
      <c r="O148">
        <f>IF(ISNA(VLOOKUP(P148,Totals!$AX$3:$AY$102,2,FALSE)),"",VLOOKUP(P148,Totals!$AX$3:$AY$102,2,FALSE))</f>
        <v>8</v>
      </c>
      <c r="P148">
        <f t="shared" si="6"/>
        <v>1</v>
      </c>
      <c r="V148">
        <f>IF(ISNA(VLOOKUP(W148,Totals!$AX$3:$AY$102,2,FALSE)),"",VLOOKUP(W148,Totals!$AX$3:$AY$102,2,FALSE))</f>
        <v>8</v>
      </c>
      <c r="W148">
        <f t="shared" si="7"/>
        <v>1</v>
      </c>
    </row>
    <row r="149" spans="8:23">
      <c r="H149">
        <f>IF(ISNA(VLOOKUP(I149,Totals!$AX$3:$AY$102,2,FALSE)),"",VLOOKUP(I149,Totals!$AX$3:$AY$102,2,FALSE))</f>
        <v>8</v>
      </c>
      <c r="I149">
        <f t="shared" si="8"/>
        <v>1</v>
      </c>
      <c r="O149">
        <f>IF(ISNA(VLOOKUP(P149,Totals!$AX$3:$AY$102,2,FALSE)),"",VLOOKUP(P149,Totals!$AX$3:$AY$102,2,FALSE))</f>
        <v>8</v>
      </c>
      <c r="P149">
        <f t="shared" si="6"/>
        <v>1</v>
      </c>
      <c r="V149">
        <f>IF(ISNA(VLOOKUP(W149,Totals!$AX$3:$AY$102,2,FALSE)),"",VLOOKUP(W149,Totals!$AX$3:$AY$102,2,FALSE))</f>
        <v>8</v>
      </c>
      <c r="W149">
        <f t="shared" si="7"/>
        <v>1</v>
      </c>
    </row>
    <row r="150" spans="8:23">
      <c r="H150">
        <f>IF(ISNA(VLOOKUP(I150,Totals!$AX$3:$AY$102,2,FALSE)),"",VLOOKUP(I150,Totals!$AX$3:$AY$102,2,FALSE))</f>
        <v>8</v>
      </c>
      <c r="I150">
        <f t="shared" si="8"/>
        <v>1</v>
      </c>
      <c r="O150">
        <f>IF(ISNA(VLOOKUP(P150,Totals!$AX$3:$AY$102,2,FALSE)),"",VLOOKUP(P150,Totals!$AX$3:$AY$102,2,FALSE))</f>
        <v>8</v>
      </c>
      <c r="P150">
        <f t="shared" si="6"/>
        <v>1</v>
      </c>
      <c r="V150">
        <f>IF(ISNA(VLOOKUP(W150,Totals!$AX$3:$AY$102,2,FALSE)),"",VLOOKUP(W150,Totals!$AX$3:$AY$102,2,FALSE))</f>
        <v>8</v>
      </c>
      <c r="W150">
        <f t="shared" si="7"/>
        <v>1</v>
      </c>
    </row>
    <row r="151" spans="8:23">
      <c r="H151"/>
      <c r="I151"/>
      <c r="O151"/>
      <c r="P151"/>
      <c r="V151"/>
      <c r="W151"/>
    </row>
    <row r="152" spans="8:23">
      <c r="H152"/>
      <c r="I152"/>
      <c r="O152"/>
      <c r="P152"/>
      <c r="V152"/>
      <c r="W152"/>
    </row>
    <row r="153" spans="8:23">
      <c r="H153"/>
      <c r="I153"/>
      <c r="O153"/>
      <c r="P153"/>
      <c r="V153"/>
      <c r="W153"/>
    </row>
    <row r="154" spans="8:23">
      <c r="H154"/>
      <c r="I154"/>
      <c r="O154"/>
      <c r="P154"/>
      <c r="V154"/>
      <c r="W154"/>
    </row>
  </sheetData>
  <conditionalFormatting sqref="H5:I37">
    <cfRule type="expression" dxfId="24" priority="6">
      <formula>$D5&gt;0</formula>
    </cfRule>
  </conditionalFormatting>
  <conditionalFormatting sqref="H38:I154">
    <cfRule type="expression" dxfId="23" priority="5">
      <formula>$D38&gt;0</formula>
    </cfRule>
  </conditionalFormatting>
  <conditionalFormatting sqref="O5:P37">
    <cfRule type="expression" dxfId="22" priority="4">
      <formula>$K5&gt;0</formula>
    </cfRule>
  </conditionalFormatting>
  <conditionalFormatting sqref="O38:P154">
    <cfRule type="expression" dxfId="21" priority="3">
      <formula>$K38&gt;0</formula>
    </cfRule>
  </conditionalFormatting>
  <conditionalFormatting sqref="V5:W37">
    <cfRule type="expression" dxfId="20" priority="2">
      <formula>$R5&gt;0</formula>
    </cfRule>
  </conditionalFormatting>
  <conditionalFormatting sqref="V38:W154">
    <cfRule type="expression" dxfId="19" priority="1">
      <formula>$R38&gt;0</formula>
    </cfRule>
  </conditionalFormatting>
  <dataValidations count="1">
    <dataValidation type="list" allowBlank="1" showInputMessage="1" showErrorMessage="1" sqref="D2 F2 K2 M2 R2 T2">
      <formula1>Schools</formula1>
    </dataValidation>
  </dataValidation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sheetPr codeName="Sheet1"/>
  <dimension ref="A1:K219"/>
  <sheetViews>
    <sheetView zoomScale="110" zoomScaleNormal="110" workbookViewId="0">
      <pane xSplit="1" ySplit="2" topLeftCell="B3" activePane="bottomRight" state="frozen"/>
      <selection sqref="A1:C1"/>
      <selection pane="topRight" sqref="A1:C1"/>
      <selection pane="bottomLeft" sqref="A1:C1"/>
      <selection pane="bottomRight" activeCell="K3" sqref="K3"/>
    </sheetView>
  </sheetViews>
  <sheetFormatPr defaultColWidth="8.85546875" defaultRowHeight="15.75"/>
  <cols>
    <col min="1" max="1" width="12.7109375" style="49" customWidth="1"/>
    <col min="2" max="2" width="12.7109375" style="7" customWidth="1"/>
    <col min="3" max="7" width="12.7109375" style="5" customWidth="1"/>
    <col min="8" max="8" width="12.7109375" style="13" customWidth="1"/>
    <col min="9" max="9" width="12.7109375" style="15" customWidth="1"/>
    <col min="11" max="12" width="9.28515625" bestFit="1" customWidth="1"/>
  </cols>
  <sheetData>
    <row r="1" spans="1:11" ht="16.5" thickTop="1">
      <c r="B1" s="18" t="s">
        <v>3</v>
      </c>
      <c r="C1" s="53" t="s">
        <v>4</v>
      </c>
      <c r="D1" s="54"/>
      <c r="E1" s="54"/>
      <c r="F1" s="54"/>
      <c r="G1" s="54"/>
      <c r="H1" s="11"/>
      <c r="I1" s="16"/>
      <c r="K1" s="73"/>
    </row>
    <row r="2" spans="1:11" s="61" customFormat="1" ht="30">
      <c r="A2" s="57" t="s">
        <v>13</v>
      </c>
      <c r="B2" s="58" t="s">
        <v>0</v>
      </c>
      <c r="C2" s="59" t="s">
        <v>43</v>
      </c>
      <c r="D2" s="59" t="s">
        <v>44</v>
      </c>
      <c r="E2" s="59" t="s">
        <v>45</v>
      </c>
      <c r="F2" s="59" t="s">
        <v>46</v>
      </c>
      <c r="G2" s="59" t="s">
        <v>47</v>
      </c>
      <c r="H2" s="60" t="s">
        <v>1</v>
      </c>
      <c r="I2" s="56" t="s">
        <v>15</v>
      </c>
      <c r="K2" s="73"/>
    </row>
    <row r="3" spans="1:11">
      <c r="A3" s="47">
        <f>IF(Draw!E2=0,"",Draw!E2)</f>
        <v>1</v>
      </c>
      <c r="B3" s="6">
        <v>1.6</v>
      </c>
      <c r="C3" s="48"/>
      <c r="D3" s="48"/>
      <c r="E3" s="48"/>
      <c r="F3" s="48"/>
      <c r="G3" s="48"/>
      <c r="H3" s="12">
        <f>IF(B3="","",IF(K3=5,(SUM(C3:G3)-MAX(C3:G3)-MIN(C3:G3))/3,IF(K3=4,(SUM(C3:G3)-MAX(C3:G3))/3,SUM(C3:G3)/3))*B3/7.6)</f>
        <v>0</v>
      </c>
      <c r="I3" s="21"/>
      <c r="K3" s="74">
        <f>COUNT(C3:G3)</f>
        <v>0</v>
      </c>
    </row>
    <row r="4" spans="1:11">
      <c r="A4" s="80">
        <f>IF(Draw!E3=0,"",Draw!E3)</f>
        <v>2</v>
      </c>
      <c r="B4" s="79">
        <f t="shared" ref="B4" si="0">IF(A4="","",B$3)</f>
        <v>1.6</v>
      </c>
      <c r="C4" s="81">
        <v>60</v>
      </c>
      <c r="D4" s="81">
        <v>63</v>
      </c>
      <c r="E4" s="81">
        <v>63</v>
      </c>
      <c r="F4" s="81"/>
      <c r="G4" s="81"/>
      <c r="H4" s="12">
        <f t="shared" ref="H4:H5" si="1">IF(B4="","",IF(K4=5,(SUM(C4:G4)-MAX(C4:G4)-MIN(C4:G4))/3,IF(K4=4,(SUM(C4:G4)-MAX(C4:G4))/3,SUM(C4:G4)/3))*B4/7.6)</f>
        <v>13.05263157894737</v>
      </c>
      <c r="I4" s="21"/>
      <c r="K4" s="74">
        <f t="shared" ref="K4:K67" si="2">COUNT(C4:G4)</f>
        <v>3</v>
      </c>
    </row>
    <row r="5" spans="1:11">
      <c r="A5" s="96">
        <f>IF(Draw!E4=0,"",Draw!E4)</f>
        <v>3</v>
      </c>
      <c r="B5" s="95">
        <f t="shared" ref="B5:B6" si="3">IF(A5="","",B$3)</f>
        <v>1.6</v>
      </c>
      <c r="C5" s="70">
        <v>48</v>
      </c>
      <c r="D5" s="70">
        <v>45</v>
      </c>
      <c r="E5" s="70">
        <v>44</v>
      </c>
      <c r="F5" s="70"/>
      <c r="G5" s="70"/>
      <c r="H5" s="94">
        <f t="shared" si="1"/>
        <v>9.6140350877192979</v>
      </c>
      <c r="I5" s="97"/>
      <c r="K5" s="74">
        <f t="shared" si="2"/>
        <v>3</v>
      </c>
    </row>
    <row r="6" spans="1:11">
      <c r="A6" s="80">
        <f>IF(Draw!E5=0,"",Draw!E5)</f>
        <v>4</v>
      </c>
      <c r="B6" s="79">
        <f t="shared" si="3"/>
        <v>1.6</v>
      </c>
      <c r="C6" s="81">
        <v>49</v>
      </c>
      <c r="D6" s="81">
        <v>49</v>
      </c>
      <c r="E6" s="81">
        <v>50</v>
      </c>
      <c r="F6" s="81"/>
      <c r="G6" s="81"/>
      <c r="H6" s="12">
        <f t="shared" ref="H6:H69" si="4">IF(B6="","",IF(K6=5,(SUM(C6:G6)-MAX(C6:G6)-MIN(C6:G6))/3,IF(K6=4,(SUM(C6:G6)-MAX(C6:G6))/3,SUM(C6:G6)/3))*B6/7.6)</f>
        <v>10.385964912280702</v>
      </c>
      <c r="I6" s="21"/>
      <c r="K6" s="74">
        <f t="shared" si="2"/>
        <v>3</v>
      </c>
    </row>
    <row r="7" spans="1:11">
      <c r="A7" s="96">
        <f>IF(Draw!E6=0,"",Draw!E6)</f>
        <v>5</v>
      </c>
      <c r="B7" s="95">
        <f t="shared" ref="B7:B70" si="5">IF(A7="","",B$3)</f>
        <v>1.6</v>
      </c>
      <c r="C7" s="70">
        <v>54</v>
      </c>
      <c r="D7" s="70">
        <v>54</v>
      </c>
      <c r="E7" s="70">
        <v>51</v>
      </c>
      <c r="F7" s="70"/>
      <c r="G7" s="70"/>
      <c r="H7" s="94">
        <f t="shared" si="4"/>
        <v>11.157894736842108</v>
      </c>
      <c r="I7" s="97"/>
      <c r="K7" s="74">
        <f t="shared" si="2"/>
        <v>3</v>
      </c>
    </row>
    <row r="8" spans="1:11">
      <c r="A8" s="80">
        <f>IF(Draw!E7=0,"",Draw!E7)</f>
        <v>6</v>
      </c>
      <c r="B8" s="79">
        <f t="shared" si="5"/>
        <v>1.6</v>
      </c>
      <c r="C8" s="81">
        <v>53</v>
      </c>
      <c r="D8" s="81">
        <v>55</v>
      </c>
      <c r="E8" s="81">
        <v>50</v>
      </c>
      <c r="F8" s="81"/>
      <c r="G8" s="81"/>
      <c r="H8" s="12">
        <f t="shared" si="4"/>
        <v>11.087719298245615</v>
      </c>
      <c r="I8" s="21"/>
      <c r="K8" s="74">
        <f t="shared" si="2"/>
        <v>3</v>
      </c>
    </row>
    <row r="9" spans="1:11">
      <c r="A9" s="96">
        <f>IF(Draw!E8=0,"",Draw!E8)</f>
        <v>7</v>
      </c>
      <c r="B9" s="95">
        <f t="shared" si="5"/>
        <v>1.6</v>
      </c>
      <c r="C9" s="70">
        <v>64</v>
      </c>
      <c r="D9" s="70">
        <v>60</v>
      </c>
      <c r="E9" s="70">
        <v>64</v>
      </c>
      <c r="F9" s="70"/>
      <c r="G9" s="70"/>
      <c r="H9" s="94">
        <f t="shared" si="4"/>
        <v>13.192982456140351</v>
      </c>
      <c r="I9" s="97"/>
      <c r="K9" s="74">
        <f t="shared" si="2"/>
        <v>3</v>
      </c>
    </row>
    <row r="10" spans="1:11">
      <c r="A10" s="80">
        <f>IF(Draw!E9=0,"",Draw!E9)</f>
        <v>8</v>
      </c>
      <c r="B10" s="79">
        <f t="shared" si="5"/>
        <v>1.6</v>
      </c>
      <c r="C10" s="81">
        <v>41</v>
      </c>
      <c r="D10" s="81">
        <v>42</v>
      </c>
      <c r="E10" s="81">
        <v>43</v>
      </c>
      <c r="F10" s="81"/>
      <c r="G10" s="81"/>
      <c r="H10" s="12">
        <f t="shared" si="4"/>
        <v>8.8421052631578956</v>
      </c>
      <c r="I10" s="21"/>
      <c r="K10" s="74">
        <f t="shared" si="2"/>
        <v>3</v>
      </c>
    </row>
    <row r="11" spans="1:11">
      <c r="A11" s="96">
        <f>IF(Draw!E10=0,"",Draw!E10)</f>
        <v>9</v>
      </c>
      <c r="B11" s="95">
        <f t="shared" si="5"/>
        <v>1.6</v>
      </c>
      <c r="C11" s="70">
        <v>56</v>
      </c>
      <c r="D11" s="70">
        <v>54</v>
      </c>
      <c r="E11" s="70">
        <v>50</v>
      </c>
      <c r="F11" s="70"/>
      <c r="G11" s="70"/>
      <c r="H11" s="94">
        <f t="shared" si="4"/>
        <v>11.228070175438598</v>
      </c>
      <c r="I11" s="97"/>
      <c r="K11" s="74">
        <f t="shared" si="2"/>
        <v>3</v>
      </c>
    </row>
    <row r="12" spans="1:11">
      <c r="A12" s="80">
        <f>IF(Draw!E11=0,"",Draw!E11)</f>
        <v>10</v>
      </c>
      <c r="B12" s="79">
        <f t="shared" si="5"/>
        <v>1.6</v>
      </c>
      <c r="C12" s="81">
        <v>54</v>
      </c>
      <c r="D12" s="81">
        <v>52</v>
      </c>
      <c r="E12" s="81">
        <v>45</v>
      </c>
      <c r="F12" s="81"/>
      <c r="G12" s="81"/>
      <c r="H12" s="12">
        <f t="shared" si="4"/>
        <v>10.596491228070178</v>
      </c>
      <c r="I12" s="21"/>
      <c r="K12" s="74">
        <f t="shared" si="2"/>
        <v>3</v>
      </c>
    </row>
    <row r="13" spans="1:11">
      <c r="A13" s="96">
        <f>IF(Draw!E12=0,"",Draw!E12)</f>
        <v>11</v>
      </c>
      <c r="B13" s="95">
        <f t="shared" si="5"/>
        <v>1.6</v>
      </c>
      <c r="C13" s="70">
        <v>63</v>
      </c>
      <c r="D13" s="70">
        <v>62</v>
      </c>
      <c r="E13" s="70">
        <v>60</v>
      </c>
      <c r="F13" s="70"/>
      <c r="G13" s="70"/>
      <c r="H13" s="94">
        <f t="shared" si="4"/>
        <v>12.982456140350878</v>
      </c>
      <c r="I13" s="97"/>
      <c r="K13" s="74">
        <f t="shared" si="2"/>
        <v>3</v>
      </c>
    </row>
    <row r="14" spans="1:11">
      <c r="A14" s="80">
        <f>IF(Draw!E13=0,"",Draw!E13)</f>
        <v>12</v>
      </c>
      <c r="B14" s="79">
        <f t="shared" si="5"/>
        <v>1.6</v>
      </c>
      <c r="C14" s="81">
        <v>60</v>
      </c>
      <c r="D14" s="81">
        <v>58</v>
      </c>
      <c r="E14" s="81">
        <v>60</v>
      </c>
      <c r="F14" s="81"/>
      <c r="G14" s="81"/>
      <c r="H14" s="12">
        <f t="shared" si="4"/>
        <v>12.49122807017544</v>
      </c>
      <c r="I14" s="21"/>
      <c r="K14" s="74">
        <f t="shared" si="2"/>
        <v>3</v>
      </c>
    </row>
    <row r="15" spans="1:11">
      <c r="A15" s="96">
        <f>IF(Draw!E14=0,"",Draw!E14)</f>
        <v>13</v>
      </c>
      <c r="B15" s="95">
        <f t="shared" si="5"/>
        <v>1.6</v>
      </c>
      <c r="C15" s="70">
        <v>59</v>
      </c>
      <c r="D15" s="70">
        <v>60</v>
      </c>
      <c r="E15" s="70">
        <v>62</v>
      </c>
      <c r="F15" s="70"/>
      <c r="G15" s="70"/>
      <c r="H15" s="94">
        <f t="shared" si="4"/>
        <v>12.701754385964914</v>
      </c>
      <c r="I15" s="97"/>
      <c r="K15" s="74">
        <f t="shared" si="2"/>
        <v>3</v>
      </c>
    </row>
    <row r="16" spans="1:11">
      <c r="A16" s="80">
        <f>IF(Draw!E15=0,"",Draw!E15)</f>
        <v>14</v>
      </c>
      <c r="B16" s="79">
        <f t="shared" si="5"/>
        <v>1.6</v>
      </c>
      <c r="C16" s="81">
        <v>60</v>
      </c>
      <c r="D16" s="81">
        <v>63</v>
      </c>
      <c r="E16" s="81">
        <v>64</v>
      </c>
      <c r="F16" s="81"/>
      <c r="G16" s="81"/>
      <c r="H16" s="12">
        <f t="shared" si="4"/>
        <v>13.122807017543863</v>
      </c>
      <c r="I16" s="21"/>
      <c r="K16" s="74">
        <f t="shared" si="2"/>
        <v>3</v>
      </c>
    </row>
    <row r="17" spans="1:11">
      <c r="A17" s="96">
        <f>IF(Draw!E16=0,"",Draw!E16)</f>
        <v>15</v>
      </c>
      <c r="B17" s="95">
        <f t="shared" si="5"/>
        <v>1.6</v>
      </c>
      <c r="C17" s="70">
        <v>52</v>
      </c>
      <c r="D17" s="70">
        <v>53</v>
      </c>
      <c r="E17" s="70">
        <v>53</v>
      </c>
      <c r="F17" s="70"/>
      <c r="G17" s="70"/>
      <c r="H17" s="94">
        <f t="shared" si="4"/>
        <v>11.087719298245615</v>
      </c>
      <c r="I17" s="97"/>
      <c r="K17" s="74">
        <f t="shared" si="2"/>
        <v>3</v>
      </c>
    </row>
    <row r="18" spans="1:11">
      <c r="A18" s="80">
        <f>IF(Draw!E17=0,"",Draw!E17)</f>
        <v>16</v>
      </c>
      <c r="B18" s="79">
        <f t="shared" si="5"/>
        <v>1.6</v>
      </c>
      <c r="C18" s="81">
        <v>60</v>
      </c>
      <c r="D18" s="81">
        <v>58</v>
      </c>
      <c r="E18" s="81">
        <v>63</v>
      </c>
      <c r="F18" s="81"/>
      <c r="G18" s="81"/>
      <c r="H18" s="12">
        <f t="shared" si="4"/>
        <v>12.701754385964914</v>
      </c>
      <c r="I18" s="21"/>
      <c r="K18" s="74">
        <f t="shared" si="2"/>
        <v>3</v>
      </c>
    </row>
    <row r="19" spans="1:11">
      <c r="A19" s="96">
        <f>IF(Draw!E18=0,"",Draw!E18)</f>
        <v>17</v>
      </c>
      <c r="B19" s="95">
        <f t="shared" si="5"/>
        <v>1.6</v>
      </c>
      <c r="C19" s="70">
        <v>60</v>
      </c>
      <c r="D19" s="70">
        <v>59</v>
      </c>
      <c r="E19" s="70">
        <v>59</v>
      </c>
      <c r="F19" s="70"/>
      <c r="G19" s="70"/>
      <c r="H19" s="94">
        <f t="shared" si="4"/>
        <v>12.49122807017544</v>
      </c>
      <c r="I19" s="97"/>
      <c r="K19" s="74">
        <f t="shared" si="2"/>
        <v>3</v>
      </c>
    </row>
    <row r="20" spans="1:11">
      <c r="A20" s="80">
        <f>IF(Draw!E19=0,"",Draw!E19)</f>
        <v>18</v>
      </c>
      <c r="B20" s="79">
        <f t="shared" si="5"/>
        <v>1.6</v>
      </c>
      <c r="C20" s="81">
        <v>43</v>
      </c>
      <c r="D20" s="81">
        <v>40</v>
      </c>
      <c r="E20" s="81">
        <v>42</v>
      </c>
      <c r="F20" s="81"/>
      <c r="G20" s="81"/>
      <c r="H20" s="12">
        <f t="shared" si="4"/>
        <v>8.7719298245614041</v>
      </c>
      <c r="I20" s="21"/>
      <c r="K20" s="74">
        <f t="shared" si="2"/>
        <v>3</v>
      </c>
    </row>
    <row r="21" spans="1:11">
      <c r="A21" s="96">
        <f>IF(Draw!E20=0,"",Draw!E20)</f>
        <v>19</v>
      </c>
      <c r="B21" s="95">
        <f t="shared" si="5"/>
        <v>1.6</v>
      </c>
      <c r="C21" s="70"/>
      <c r="D21" s="70"/>
      <c r="E21" s="70"/>
      <c r="F21" s="70"/>
      <c r="G21" s="70"/>
      <c r="H21" s="94">
        <f t="shared" si="4"/>
        <v>0</v>
      </c>
      <c r="I21" s="97"/>
      <c r="K21" s="74">
        <f t="shared" si="2"/>
        <v>0</v>
      </c>
    </row>
    <row r="22" spans="1:11">
      <c r="A22" s="80">
        <f>IF(Draw!E21=0,"",Draw!E21)</f>
        <v>20</v>
      </c>
      <c r="B22" s="79">
        <f t="shared" si="5"/>
        <v>1.6</v>
      </c>
      <c r="C22" s="81">
        <v>58</v>
      </c>
      <c r="D22" s="81">
        <v>62</v>
      </c>
      <c r="E22" s="81">
        <v>54</v>
      </c>
      <c r="F22" s="81"/>
      <c r="G22" s="81"/>
      <c r="H22" s="12">
        <f t="shared" si="4"/>
        <v>12.210526315789476</v>
      </c>
      <c r="I22" s="21"/>
      <c r="K22" s="74">
        <f t="shared" si="2"/>
        <v>3</v>
      </c>
    </row>
    <row r="23" spans="1:11">
      <c r="A23" s="96">
        <f>IF(Draw!E22=0,"",Draw!E22)</f>
        <v>21</v>
      </c>
      <c r="B23" s="95">
        <f t="shared" si="5"/>
        <v>1.6</v>
      </c>
      <c r="C23" s="70">
        <v>66</v>
      </c>
      <c r="D23" s="70">
        <v>62</v>
      </c>
      <c r="E23" s="70">
        <v>62</v>
      </c>
      <c r="F23" s="70"/>
      <c r="G23" s="70"/>
      <c r="H23" s="94">
        <f t="shared" si="4"/>
        <v>13.333333333333336</v>
      </c>
      <c r="I23" s="97"/>
      <c r="K23" s="74">
        <f t="shared" si="2"/>
        <v>3</v>
      </c>
    </row>
    <row r="24" spans="1:11">
      <c r="A24" s="80">
        <f>IF(Draw!E23=0,"",Draw!E23)</f>
        <v>22</v>
      </c>
      <c r="B24" s="79">
        <f t="shared" si="5"/>
        <v>1.6</v>
      </c>
      <c r="C24" s="81">
        <v>51</v>
      </c>
      <c r="D24" s="81">
        <v>50</v>
      </c>
      <c r="E24" s="81">
        <v>43</v>
      </c>
      <c r="F24" s="81"/>
      <c r="G24" s="81"/>
      <c r="H24" s="12">
        <f t="shared" si="4"/>
        <v>10.105263157894738</v>
      </c>
      <c r="I24" s="21"/>
      <c r="K24" s="74">
        <f t="shared" si="2"/>
        <v>3</v>
      </c>
    </row>
    <row r="25" spans="1:11">
      <c r="A25" s="96">
        <f>IF(Draw!E24=0,"",Draw!E24)</f>
        <v>23</v>
      </c>
      <c r="B25" s="95">
        <f t="shared" si="5"/>
        <v>1.6</v>
      </c>
      <c r="C25" s="70">
        <v>52</v>
      </c>
      <c r="D25" s="70">
        <v>51</v>
      </c>
      <c r="E25" s="70">
        <v>51</v>
      </c>
      <c r="F25" s="70"/>
      <c r="G25" s="70"/>
      <c r="H25" s="94">
        <f t="shared" si="4"/>
        <v>10.807017543859651</v>
      </c>
      <c r="I25" s="97"/>
      <c r="K25" s="74">
        <f t="shared" si="2"/>
        <v>3</v>
      </c>
    </row>
    <row r="26" spans="1:11">
      <c r="A26" s="80">
        <f>IF(Draw!E25=0,"",Draw!E25)</f>
        <v>24</v>
      </c>
      <c r="B26" s="79">
        <f t="shared" si="5"/>
        <v>1.6</v>
      </c>
      <c r="C26" s="81">
        <v>58</v>
      </c>
      <c r="D26" s="81">
        <v>59</v>
      </c>
      <c r="E26" s="81">
        <v>59</v>
      </c>
      <c r="F26" s="81"/>
      <c r="G26" s="81"/>
      <c r="H26" s="12">
        <f t="shared" si="4"/>
        <v>12.350877192982457</v>
      </c>
      <c r="I26" s="21"/>
      <c r="K26" s="74">
        <f t="shared" si="2"/>
        <v>3</v>
      </c>
    </row>
    <row r="27" spans="1:11">
      <c r="A27" s="96">
        <f>IF(Draw!E26=0,"",Draw!E26)</f>
        <v>25</v>
      </c>
      <c r="B27" s="95">
        <f t="shared" si="5"/>
        <v>1.6</v>
      </c>
      <c r="C27" s="70">
        <v>64</v>
      </c>
      <c r="D27" s="70">
        <v>65</v>
      </c>
      <c r="E27" s="70">
        <v>63</v>
      </c>
      <c r="F27" s="70"/>
      <c r="G27" s="70"/>
      <c r="H27" s="94">
        <f t="shared" si="4"/>
        <v>13.473684210526317</v>
      </c>
      <c r="I27" s="97"/>
      <c r="K27" s="74">
        <f t="shared" si="2"/>
        <v>3</v>
      </c>
    </row>
    <row r="28" spans="1:11">
      <c r="A28" s="80">
        <f>IF(Draw!E27=0,"",Draw!E27)</f>
        <v>26</v>
      </c>
      <c r="B28" s="79">
        <f t="shared" si="5"/>
        <v>1.6</v>
      </c>
      <c r="C28" s="81">
        <v>57</v>
      </c>
      <c r="D28" s="81">
        <v>56</v>
      </c>
      <c r="E28" s="81">
        <v>52</v>
      </c>
      <c r="F28" s="81"/>
      <c r="G28" s="81"/>
      <c r="H28" s="12">
        <f t="shared" si="4"/>
        <v>11.578947368421053</v>
      </c>
      <c r="I28" s="21"/>
      <c r="K28" s="74">
        <f t="shared" si="2"/>
        <v>3</v>
      </c>
    </row>
    <row r="29" spans="1:11">
      <c r="A29" s="96">
        <f>IF(Draw!E28=0,"",Draw!E28)</f>
        <v>27</v>
      </c>
      <c r="B29" s="95">
        <f t="shared" si="5"/>
        <v>1.6</v>
      </c>
      <c r="C29" s="70">
        <v>40</v>
      </c>
      <c r="D29" s="70">
        <v>40</v>
      </c>
      <c r="E29" s="70">
        <v>42</v>
      </c>
      <c r="F29" s="70"/>
      <c r="G29" s="70"/>
      <c r="H29" s="94">
        <f t="shared" si="4"/>
        <v>8.5614035087719298</v>
      </c>
      <c r="I29" s="97"/>
      <c r="K29" s="74">
        <f t="shared" si="2"/>
        <v>3</v>
      </c>
    </row>
    <row r="30" spans="1:11">
      <c r="A30" s="80">
        <f>IF(Draw!E29=0,"",Draw!E29)</f>
        <v>28</v>
      </c>
      <c r="B30" s="79">
        <f t="shared" si="5"/>
        <v>1.6</v>
      </c>
      <c r="C30" s="81">
        <v>48</v>
      </c>
      <c r="D30" s="81">
        <v>48</v>
      </c>
      <c r="E30" s="81">
        <v>45</v>
      </c>
      <c r="F30" s="81"/>
      <c r="G30" s="81"/>
      <c r="H30" s="12">
        <f t="shared" si="4"/>
        <v>9.8947368421052637</v>
      </c>
      <c r="I30" s="21"/>
      <c r="K30" s="74">
        <f t="shared" si="2"/>
        <v>3</v>
      </c>
    </row>
    <row r="31" spans="1:11">
      <c r="A31" s="96" t="str">
        <f>IF(Draw!E30=0,"",Draw!E30)</f>
        <v/>
      </c>
      <c r="B31" s="95" t="str">
        <f t="shared" si="5"/>
        <v/>
      </c>
      <c r="C31" s="70"/>
      <c r="D31" s="70"/>
      <c r="E31" s="70"/>
      <c r="F31" s="70"/>
      <c r="G31" s="70"/>
      <c r="H31" s="94" t="str">
        <f t="shared" si="4"/>
        <v/>
      </c>
      <c r="I31" s="97"/>
      <c r="K31" s="74">
        <f t="shared" si="2"/>
        <v>0</v>
      </c>
    </row>
    <row r="32" spans="1:11">
      <c r="A32" s="80" t="str">
        <f>IF(Draw!E31=0,"",Draw!E31)</f>
        <v/>
      </c>
      <c r="B32" s="79" t="str">
        <f t="shared" si="5"/>
        <v/>
      </c>
      <c r="C32" s="81"/>
      <c r="D32" s="81"/>
      <c r="E32" s="81"/>
      <c r="F32" s="81"/>
      <c r="G32" s="81"/>
      <c r="H32" s="12" t="str">
        <f t="shared" si="4"/>
        <v/>
      </c>
      <c r="I32" s="21"/>
      <c r="K32" s="74">
        <f t="shared" si="2"/>
        <v>0</v>
      </c>
    </row>
    <row r="33" spans="1:11">
      <c r="A33" s="96" t="str">
        <f>IF(Draw!E32=0,"",Draw!E32)</f>
        <v/>
      </c>
      <c r="B33" s="95" t="str">
        <f t="shared" si="5"/>
        <v/>
      </c>
      <c r="C33" s="70"/>
      <c r="D33" s="70"/>
      <c r="E33" s="70"/>
      <c r="F33" s="70"/>
      <c r="G33" s="70"/>
      <c r="H33" s="94" t="str">
        <f t="shared" si="4"/>
        <v/>
      </c>
      <c r="I33" s="97"/>
      <c r="K33" s="74">
        <f t="shared" si="2"/>
        <v>0</v>
      </c>
    </row>
    <row r="34" spans="1:11">
      <c r="A34" s="80" t="str">
        <f>IF(Draw!E33=0,"",Draw!E33)</f>
        <v/>
      </c>
      <c r="B34" s="79" t="str">
        <f t="shared" si="5"/>
        <v/>
      </c>
      <c r="C34" s="81"/>
      <c r="D34" s="81"/>
      <c r="E34" s="81"/>
      <c r="F34" s="81"/>
      <c r="G34" s="81"/>
      <c r="H34" s="12" t="str">
        <f t="shared" si="4"/>
        <v/>
      </c>
      <c r="I34" s="21"/>
      <c r="K34" s="74">
        <f t="shared" si="2"/>
        <v>0</v>
      </c>
    </row>
    <row r="35" spans="1:11">
      <c r="A35" s="96" t="str">
        <f>IF(Draw!E34=0,"",Draw!E34)</f>
        <v/>
      </c>
      <c r="B35" s="95" t="str">
        <f t="shared" si="5"/>
        <v/>
      </c>
      <c r="C35" s="70"/>
      <c r="D35" s="70"/>
      <c r="E35" s="70"/>
      <c r="F35" s="70"/>
      <c r="G35" s="70"/>
      <c r="H35" s="94" t="str">
        <f t="shared" si="4"/>
        <v/>
      </c>
      <c r="I35" s="97"/>
      <c r="K35" s="74">
        <f t="shared" si="2"/>
        <v>0</v>
      </c>
    </row>
    <row r="36" spans="1:11">
      <c r="A36" s="80" t="str">
        <f>IF(Draw!E35=0,"",Draw!E35)</f>
        <v/>
      </c>
      <c r="B36" s="79" t="str">
        <f t="shared" si="5"/>
        <v/>
      </c>
      <c r="C36" s="81"/>
      <c r="D36" s="81"/>
      <c r="E36" s="81"/>
      <c r="F36" s="81"/>
      <c r="G36" s="81"/>
      <c r="H36" s="12" t="str">
        <f t="shared" si="4"/>
        <v/>
      </c>
      <c r="I36" s="21"/>
      <c r="K36" s="74">
        <f t="shared" si="2"/>
        <v>0</v>
      </c>
    </row>
    <row r="37" spans="1:11">
      <c r="A37" s="96" t="str">
        <f>IF(Draw!E36=0,"",Draw!E36)</f>
        <v/>
      </c>
      <c r="B37" s="95" t="str">
        <f t="shared" si="5"/>
        <v/>
      </c>
      <c r="C37" s="70"/>
      <c r="D37" s="70"/>
      <c r="E37" s="70"/>
      <c r="F37" s="70"/>
      <c r="G37" s="70"/>
      <c r="H37" s="94" t="str">
        <f t="shared" si="4"/>
        <v/>
      </c>
      <c r="I37" s="97"/>
      <c r="K37" s="74">
        <f t="shared" si="2"/>
        <v>0</v>
      </c>
    </row>
    <row r="38" spans="1:11">
      <c r="A38" s="80" t="str">
        <f>IF(Draw!E37=0,"",Draw!E37)</f>
        <v/>
      </c>
      <c r="B38" s="79" t="str">
        <f t="shared" si="5"/>
        <v/>
      </c>
      <c r="C38" s="81"/>
      <c r="D38" s="81"/>
      <c r="E38" s="81"/>
      <c r="F38" s="81"/>
      <c r="G38" s="81"/>
      <c r="H38" s="12" t="str">
        <f t="shared" si="4"/>
        <v/>
      </c>
      <c r="I38" s="21"/>
      <c r="K38" s="74">
        <f t="shared" si="2"/>
        <v>0</v>
      </c>
    </row>
    <row r="39" spans="1:11">
      <c r="A39" s="96" t="str">
        <f>IF(Draw!E38=0,"",Draw!E38)</f>
        <v/>
      </c>
      <c r="B39" s="95" t="str">
        <f t="shared" si="5"/>
        <v/>
      </c>
      <c r="C39" s="70"/>
      <c r="D39" s="70"/>
      <c r="E39" s="70"/>
      <c r="F39" s="70"/>
      <c r="G39" s="70"/>
      <c r="H39" s="94" t="str">
        <f t="shared" si="4"/>
        <v/>
      </c>
      <c r="I39" s="97"/>
      <c r="K39" s="74">
        <f t="shared" si="2"/>
        <v>0</v>
      </c>
    </row>
    <row r="40" spans="1:11">
      <c r="A40" s="80" t="str">
        <f>IF(Draw!E39=0,"",Draw!E39)</f>
        <v/>
      </c>
      <c r="B40" s="79" t="str">
        <f t="shared" si="5"/>
        <v/>
      </c>
      <c r="C40" s="81"/>
      <c r="D40" s="81"/>
      <c r="E40" s="81"/>
      <c r="F40" s="81"/>
      <c r="G40" s="81"/>
      <c r="H40" s="12" t="str">
        <f t="shared" si="4"/>
        <v/>
      </c>
      <c r="I40" s="21"/>
      <c r="K40" s="74">
        <f t="shared" si="2"/>
        <v>0</v>
      </c>
    </row>
    <row r="41" spans="1:11">
      <c r="A41" s="96" t="str">
        <f>IF(Draw!E40=0,"",Draw!E40)</f>
        <v/>
      </c>
      <c r="B41" s="95" t="str">
        <f t="shared" si="5"/>
        <v/>
      </c>
      <c r="C41" s="70"/>
      <c r="D41" s="70"/>
      <c r="E41" s="70"/>
      <c r="F41" s="70"/>
      <c r="G41" s="70"/>
      <c r="H41" s="94" t="str">
        <f t="shared" si="4"/>
        <v/>
      </c>
      <c r="I41" s="97"/>
      <c r="K41" s="74">
        <f t="shared" si="2"/>
        <v>0</v>
      </c>
    </row>
    <row r="42" spans="1:11">
      <c r="A42" s="80" t="str">
        <f>IF(Draw!E41=0,"",Draw!E41)</f>
        <v/>
      </c>
      <c r="B42" s="79" t="str">
        <f t="shared" si="5"/>
        <v/>
      </c>
      <c r="C42" s="81"/>
      <c r="D42" s="81"/>
      <c r="E42" s="81"/>
      <c r="F42" s="81"/>
      <c r="G42" s="81"/>
      <c r="H42" s="12" t="str">
        <f t="shared" si="4"/>
        <v/>
      </c>
      <c r="I42" s="21"/>
      <c r="K42" s="74">
        <f t="shared" si="2"/>
        <v>0</v>
      </c>
    </row>
    <row r="43" spans="1:11">
      <c r="A43" s="96" t="str">
        <f>IF(Draw!E42=0,"",Draw!E42)</f>
        <v/>
      </c>
      <c r="B43" s="95" t="str">
        <f t="shared" si="5"/>
        <v/>
      </c>
      <c r="C43" s="70"/>
      <c r="D43" s="70"/>
      <c r="E43" s="70"/>
      <c r="F43" s="70"/>
      <c r="G43" s="70"/>
      <c r="H43" s="94" t="str">
        <f t="shared" si="4"/>
        <v/>
      </c>
      <c r="I43" s="97"/>
      <c r="K43" s="74">
        <f t="shared" si="2"/>
        <v>0</v>
      </c>
    </row>
    <row r="44" spans="1:11">
      <c r="A44" s="80" t="str">
        <f>IF(Draw!E43=0,"",Draw!E43)</f>
        <v/>
      </c>
      <c r="B44" s="79" t="str">
        <f t="shared" si="5"/>
        <v/>
      </c>
      <c r="C44" s="81"/>
      <c r="D44" s="81"/>
      <c r="E44" s="81"/>
      <c r="F44" s="81"/>
      <c r="G44" s="81"/>
      <c r="H44" s="12" t="str">
        <f t="shared" si="4"/>
        <v/>
      </c>
      <c r="I44" s="21"/>
      <c r="K44" s="74">
        <f t="shared" si="2"/>
        <v>0</v>
      </c>
    </row>
    <row r="45" spans="1:11">
      <c r="A45" s="96" t="str">
        <f>IF(Draw!E44=0,"",Draw!E44)</f>
        <v/>
      </c>
      <c r="B45" s="95" t="str">
        <f t="shared" si="5"/>
        <v/>
      </c>
      <c r="C45" s="70"/>
      <c r="D45" s="70"/>
      <c r="E45" s="70"/>
      <c r="F45" s="70"/>
      <c r="G45" s="70"/>
      <c r="H45" s="94" t="str">
        <f t="shared" si="4"/>
        <v/>
      </c>
      <c r="I45" s="97"/>
      <c r="K45" s="74">
        <f t="shared" si="2"/>
        <v>0</v>
      </c>
    </row>
    <row r="46" spans="1:11">
      <c r="A46" s="80" t="str">
        <f>IF(Draw!E45=0,"",Draw!E45)</f>
        <v/>
      </c>
      <c r="B46" s="79" t="str">
        <f t="shared" si="5"/>
        <v/>
      </c>
      <c r="C46" s="81"/>
      <c r="D46" s="81"/>
      <c r="E46" s="81"/>
      <c r="F46" s="81"/>
      <c r="G46" s="81"/>
      <c r="H46" s="12" t="str">
        <f t="shared" si="4"/>
        <v/>
      </c>
      <c r="I46" s="21"/>
      <c r="K46" s="74">
        <f t="shared" si="2"/>
        <v>0</v>
      </c>
    </row>
    <row r="47" spans="1:11">
      <c r="A47" s="96" t="str">
        <f>IF(Draw!E46=0,"",Draw!E46)</f>
        <v/>
      </c>
      <c r="B47" s="95" t="str">
        <f t="shared" si="5"/>
        <v/>
      </c>
      <c r="C47" s="70"/>
      <c r="D47" s="70"/>
      <c r="E47" s="70"/>
      <c r="F47" s="70"/>
      <c r="G47" s="70"/>
      <c r="H47" s="94" t="str">
        <f t="shared" si="4"/>
        <v/>
      </c>
      <c r="I47" s="97"/>
      <c r="K47" s="74">
        <f t="shared" si="2"/>
        <v>0</v>
      </c>
    </row>
    <row r="48" spans="1:11">
      <c r="A48" s="80" t="str">
        <f>IF(Draw!E47=0,"",Draw!E47)</f>
        <v/>
      </c>
      <c r="B48" s="79" t="str">
        <f t="shared" si="5"/>
        <v/>
      </c>
      <c r="C48" s="81"/>
      <c r="D48" s="81"/>
      <c r="E48" s="81"/>
      <c r="F48" s="81"/>
      <c r="G48" s="81"/>
      <c r="H48" s="12" t="str">
        <f t="shared" si="4"/>
        <v/>
      </c>
      <c r="I48" s="21"/>
      <c r="K48" s="74">
        <f t="shared" si="2"/>
        <v>0</v>
      </c>
    </row>
    <row r="49" spans="1:11">
      <c r="A49" s="96" t="str">
        <f>IF(Draw!E48=0,"",Draw!E48)</f>
        <v/>
      </c>
      <c r="B49" s="95" t="str">
        <f t="shared" si="5"/>
        <v/>
      </c>
      <c r="C49" s="70"/>
      <c r="D49" s="70"/>
      <c r="E49" s="70"/>
      <c r="F49" s="70"/>
      <c r="G49" s="70"/>
      <c r="H49" s="94" t="str">
        <f t="shared" si="4"/>
        <v/>
      </c>
      <c r="I49" s="97"/>
      <c r="K49" s="74">
        <f t="shared" si="2"/>
        <v>0</v>
      </c>
    </row>
    <row r="50" spans="1:11">
      <c r="A50" s="80" t="str">
        <f>IF(Draw!E49=0,"",Draw!E49)</f>
        <v/>
      </c>
      <c r="B50" s="79" t="str">
        <f t="shared" si="5"/>
        <v/>
      </c>
      <c r="C50" s="81"/>
      <c r="D50" s="81"/>
      <c r="E50" s="81"/>
      <c r="F50" s="81"/>
      <c r="G50" s="81"/>
      <c r="H50" s="12" t="str">
        <f t="shared" si="4"/>
        <v/>
      </c>
      <c r="I50" s="21"/>
      <c r="K50" s="74">
        <f t="shared" si="2"/>
        <v>0</v>
      </c>
    </row>
    <row r="51" spans="1:11">
      <c r="A51" s="96" t="str">
        <f>IF(Draw!E50=0,"",Draw!E50)</f>
        <v/>
      </c>
      <c r="B51" s="95" t="str">
        <f t="shared" si="5"/>
        <v/>
      </c>
      <c r="C51" s="70"/>
      <c r="D51" s="70"/>
      <c r="E51" s="70"/>
      <c r="F51" s="70"/>
      <c r="G51" s="70"/>
      <c r="H51" s="94" t="str">
        <f t="shared" si="4"/>
        <v/>
      </c>
      <c r="I51" s="97"/>
      <c r="K51" s="74">
        <f t="shared" si="2"/>
        <v>0</v>
      </c>
    </row>
    <row r="52" spans="1:11">
      <c r="A52" s="80" t="str">
        <f>IF(Draw!E51=0,"",Draw!E51)</f>
        <v/>
      </c>
      <c r="B52" s="79" t="str">
        <f t="shared" si="5"/>
        <v/>
      </c>
      <c r="C52" s="81"/>
      <c r="D52" s="81"/>
      <c r="E52" s="81"/>
      <c r="F52" s="81"/>
      <c r="G52" s="81"/>
      <c r="H52" s="12" t="str">
        <f t="shared" si="4"/>
        <v/>
      </c>
      <c r="I52" s="21"/>
      <c r="K52" s="74">
        <f t="shared" si="2"/>
        <v>0</v>
      </c>
    </row>
    <row r="53" spans="1:11">
      <c r="A53" s="96" t="str">
        <f>IF(Draw!E52=0,"",Draw!E52)</f>
        <v/>
      </c>
      <c r="B53" s="95" t="str">
        <f t="shared" si="5"/>
        <v/>
      </c>
      <c r="C53" s="70"/>
      <c r="D53" s="70"/>
      <c r="E53" s="70"/>
      <c r="F53" s="70"/>
      <c r="G53" s="70"/>
      <c r="H53" s="94" t="str">
        <f t="shared" si="4"/>
        <v/>
      </c>
      <c r="I53" s="97"/>
      <c r="K53" s="74">
        <f t="shared" si="2"/>
        <v>0</v>
      </c>
    </row>
    <row r="54" spans="1:11">
      <c r="A54" s="80" t="str">
        <f>IF(Draw!E53=0,"",Draw!E53)</f>
        <v/>
      </c>
      <c r="B54" s="79" t="str">
        <f t="shared" si="5"/>
        <v/>
      </c>
      <c r="C54" s="81"/>
      <c r="D54" s="81"/>
      <c r="E54" s="81"/>
      <c r="F54" s="81"/>
      <c r="G54" s="81"/>
      <c r="H54" s="12" t="str">
        <f t="shared" si="4"/>
        <v/>
      </c>
      <c r="I54" s="21"/>
      <c r="K54" s="74">
        <f t="shared" si="2"/>
        <v>0</v>
      </c>
    </row>
    <row r="55" spans="1:11">
      <c r="A55" s="96" t="str">
        <f>IF(Draw!E54=0,"",Draw!E54)</f>
        <v/>
      </c>
      <c r="B55" s="95" t="str">
        <f t="shared" si="5"/>
        <v/>
      </c>
      <c r="C55" s="70"/>
      <c r="D55" s="70"/>
      <c r="E55" s="70"/>
      <c r="F55" s="70"/>
      <c r="G55" s="70"/>
      <c r="H55" s="94" t="str">
        <f t="shared" si="4"/>
        <v/>
      </c>
      <c r="I55" s="97"/>
      <c r="K55" s="74">
        <f t="shared" si="2"/>
        <v>0</v>
      </c>
    </row>
    <row r="56" spans="1:11">
      <c r="A56" s="80" t="str">
        <f>IF(Draw!E55=0,"",Draw!E55)</f>
        <v/>
      </c>
      <c r="B56" s="79" t="str">
        <f t="shared" si="5"/>
        <v/>
      </c>
      <c r="C56" s="81"/>
      <c r="D56" s="81"/>
      <c r="E56" s="81"/>
      <c r="F56" s="81"/>
      <c r="G56" s="81"/>
      <c r="H56" s="12" t="str">
        <f t="shared" si="4"/>
        <v/>
      </c>
      <c r="I56" s="21"/>
      <c r="K56" s="74">
        <f t="shared" si="2"/>
        <v>0</v>
      </c>
    </row>
    <row r="57" spans="1:11">
      <c r="A57" s="96" t="str">
        <f>IF(Draw!E56=0,"",Draw!E56)</f>
        <v/>
      </c>
      <c r="B57" s="95" t="str">
        <f t="shared" si="5"/>
        <v/>
      </c>
      <c r="C57" s="70"/>
      <c r="D57" s="70"/>
      <c r="E57" s="70"/>
      <c r="F57" s="70"/>
      <c r="G57" s="70"/>
      <c r="H57" s="94" t="str">
        <f t="shared" si="4"/>
        <v/>
      </c>
      <c r="I57" s="97"/>
      <c r="K57" s="74">
        <f t="shared" si="2"/>
        <v>0</v>
      </c>
    </row>
    <row r="58" spans="1:11">
      <c r="A58" s="80" t="str">
        <f>IF(Draw!E57=0,"",Draw!E57)</f>
        <v/>
      </c>
      <c r="B58" s="79" t="str">
        <f t="shared" si="5"/>
        <v/>
      </c>
      <c r="C58" s="81"/>
      <c r="D58" s="81"/>
      <c r="E58" s="81"/>
      <c r="F58" s="81"/>
      <c r="G58" s="81"/>
      <c r="H58" s="12" t="str">
        <f t="shared" si="4"/>
        <v/>
      </c>
      <c r="I58" s="21"/>
      <c r="K58" s="74">
        <f t="shared" si="2"/>
        <v>0</v>
      </c>
    </row>
    <row r="59" spans="1:11">
      <c r="A59" s="96" t="str">
        <f>IF(Draw!E58=0,"",Draw!E58)</f>
        <v/>
      </c>
      <c r="B59" s="95" t="str">
        <f t="shared" si="5"/>
        <v/>
      </c>
      <c r="C59" s="70"/>
      <c r="D59" s="70"/>
      <c r="E59" s="70"/>
      <c r="F59" s="70"/>
      <c r="G59" s="70"/>
      <c r="H59" s="94" t="str">
        <f t="shared" si="4"/>
        <v/>
      </c>
      <c r="I59" s="97"/>
      <c r="K59" s="74">
        <f t="shared" si="2"/>
        <v>0</v>
      </c>
    </row>
    <row r="60" spans="1:11">
      <c r="A60" s="80" t="str">
        <f>IF(Draw!E59=0,"",Draw!E59)</f>
        <v/>
      </c>
      <c r="B60" s="79" t="str">
        <f t="shared" si="5"/>
        <v/>
      </c>
      <c r="C60" s="81"/>
      <c r="D60" s="81"/>
      <c r="E60" s="81"/>
      <c r="F60" s="81"/>
      <c r="G60" s="81"/>
      <c r="H60" s="12" t="str">
        <f t="shared" si="4"/>
        <v/>
      </c>
      <c r="I60" s="21"/>
      <c r="K60" s="74">
        <f t="shared" si="2"/>
        <v>0</v>
      </c>
    </row>
    <row r="61" spans="1:11">
      <c r="A61" s="96" t="str">
        <f>IF(Draw!E60=0,"",Draw!E60)</f>
        <v/>
      </c>
      <c r="B61" s="95" t="str">
        <f t="shared" si="5"/>
        <v/>
      </c>
      <c r="C61" s="70"/>
      <c r="D61" s="70"/>
      <c r="E61" s="70"/>
      <c r="F61" s="70"/>
      <c r="G61" s="70"/>
      <c r="H61" s="94" t="str">
        <f t="shared" si="4"/>
        <v/>
      </c>
      <c r="I61" s="97"/>
      <c r="K61" s="74">
        <f t="shared" si="2"/>
        <v>0</v>
      </c>
    </row>
    <row r="62" spans="1:11">
      <c r="A62" s="80" t="str">
        <f>IF(Draw!E61=0,"",Draw!E61)</f>
        <v/>
      </c>
      <c r="B62" s="79" t="str">
        <f t="shared" si="5"/>
        <v/>
      </c>
      <c r="C62" s="81"/>
      <c r="D62" s="81"/>
      <c r="E62" s="81"/>
      <c r="F62" s="81"/>
      <c r="G62" s="81"/>
      <c r="H62" s="12" t="str">
        <f t="shared" si="4"/>
        <v/>
      </c>
      <c r="I62" s="21"/>
      <c r="K62" s="74">
        <f t="shared" si="2"/>
        <v>0</v>
      </c>
    </row>
    <row r="63" spans="1:11">
      <c r="A63" s="96" t="str">
        <f>IF(Draw!E62=0,"",Draw!E62)</f>
        <v/>
      </c>
      <c r="B63" s="95" t="str">
        <f t="shared" si="5"/>
        <v/>
      </c>
      <c r="C63" s="70"/>
      <c r="D63" s="70"/>
      <c r="E63" s="70"/>
      <c r="F63" s="70"/>
      <c r="G63" s="70"/>
      <c r="H63" s="94" t="str">
        <f t="shared" si="4"/>
        <v/>
      </c>
      <c r="I63" s="97"/>
      <c r="K63" s="74">
        <f t="shared" si="2"/>
        <v>0</v>
      </c>
    </row>
    <row r="64" spans="1:11">
      <c r="A64" s="80" t="str">
        <f>IF(Draw!E63=0,"",Draw!E63)</f>
        <v/>
      </c>
      <c r="B64" s="79" t="str">
        <f t="shared" si="5"/>
        <v/>
      </c>
      <c r="C64" s="81"/>
      <c r="D64" s="81"/>
      <c r="E64" s="81"/>
      <c r="F64" s="81"/>
      <c r="G64" s="81"/>
      <c r="H64" s="12" t="str">
        <f t="shared" si="4"/>
        <v/>
      </c>
      <c r="I64" s="21"/>
      <c r="K64" s="74">
        <f t="shared" si="2"/>
        <v>0</v>
      </c>
    </row>
    <row r="65" spans="1:11">
      <c r="A65" s="96" t="str">
        <f>IF(Draw!E64=0,"",Draw!E64)</f>
        <v/>
      </c>
      <c r="B65" s="95" t="str">
        <f t="shared" si="5"/>
        <v/>
      </c>
      <c r="C65" s="70"/>
      <c r="D65" s="70"/>
      <c r="E65" s="70"/>
      <c r="F65" s="70"/>
      <c r="G65" s="70"/>
      <c r="H65" s="94" t="str">
        <f t="shared" si="4"/>
        <v/>
      </c>
      <c r="I65" s="97"/>
      <c r="K65" s="74">
        <f t="shared" si="2"/>
        <v>0</v>
      </c>
    </row>
    <row r="66" spans="1:11">
      <c r="A66" s="80" t="str">
        <f>IF(Draw!E65=0,"",Draw!E65)</f>
        <v/>
      </c>
      <c r="B66" s="79" t="str">
        <f t="shared" si="5"/>
        <v/>
      </c>
      <c r="C66" s="81"/>
      <c r="D66" s="81"/>
      <c r="E66" s="81"/>
      <c r="F66" s="81"/>
      <c r="G66" s="81"/>
      <c r="H66" s="12" t="str">
        <f t="shared" si="4"/>
        <v/>
      </c>
      <c r="I66" s="21"/>
      <c r="K66" s="74">
        <f t="shared" si="2"/>
        <v>0</v>
      </c>
    </row>
    <row r="67" spans="1:11">
      <c r="A67" s="96" t="str">
        <f>IF(Draw!E66=0,"",Draw!E66)</f>
        <v/>
      </c>
      <c r="B67" s="95" t="str">
        <f t="shared" si="5"/>
        <v/>
      </c>
      <c r="C67" s="70"/>
      <c r="D67" s="70"/>
      <c r="E67" s="70"/>
      <c r="F67" s="70"/>
      <c r="G67" s="70"/>
      <c r="H67" s="94" t="str">
        <f t="shared" si="4"/>
        <v/>
      </c>
      <c r="I67" s="97"/>
      <c r="K67" s="74">
        <f t="shared" si="2"/>
        <v>0</v>
      </c>
    </row>
    <row r="68" spans="1:11">
      <c r="A68" s="80" t="str">
        <f>IF(Draw!E67=0,"",Draw!E67)</f>
        <v/>
      </c>
      <c r="B68" s="79" t="str">
        <f t="shared" si="5"/>
        <v/>
      </c>
      <c r="C68" s="81"/>
      <c r="D68" s="81"/>
      <c r="E68" s="81"/>
      <c r="F68" s="81"/>
      <c r="G68" s="81"/>
      <c r="H68" s="12" t="str">
        <f t="shared" si="4"/>
        <v/>
      </c>
      <c r="I68" s="21"/>
      <c r="K68" s="74">
        <f t="shared" ref="K68:K131" si="6">COUNT(C68:G68)</f>
        <v>0</v>
      </c>
    </row>
    <row r="69" spans="1:11">
      <c r="A69" s="96" t="str">
        <f>IF(Draw!E68=0,"",Draw!E68)</f>
        <v/>
      </c>
      <c r="B69" s="95" t="str">
        <f t="shared" si="5"/>
        <v/>
      </c>
      <c r="C69" s="70"/>
      <c r="D69" s="70"/>
      <c r="E69" s="70"/>
      <c r="F69" s="70"/>
      <c r="G69" s="70"/>
      <c r="H69" s="94" t="str">
        <f t="shared" si="4"/>
        <v/>
      </c>
      <c r="I69" s="97"/>
      <c r="K69" s="74">
        <f t="shared" si="6"/>
        <v>0</v>
      </c>
    </row>
    <row r="70" spans="1:11">
      <c r="A70" s="80" t="str">
        <f>IF(Draw!E69=0,"",Draw!E69)</f>
        <v/>
      </c>
      <c r="B70" s="79" t="str">
        <f t="shared" si="5"/>
        <v/>
      </c>
      <c r="C70" s="81"/>
      <c r="D70" s="81"/>
      <c r="E70" s="81"/>
      <c r="F70" s="81"/>
      <c r="G70" s="81"/>
      <c r="H70" s="12" t="str">
        <f t="shared" ref="H70:H133" si="7">IF(B70="","",IF(K70=5,(SUM(C70:G70)-MAX(C70:G70)-MIN(C70:G70))/3,IF(K70=4,(SUM(C70:G70)-MAX(C70:G70))/3,SUM(C70:G70)/3))*B70/7.6)</f>
        <v/>
      </c>
      <c r="I70" s="21"/>
      <c r="K70" s="74">
        <f t="shared" si="6"/>
        <v>0</v>
      </c>
    </row>
    <row r="71" spans="1:11">
      <c r="A71" s="96" t="str">
        <f>IF(Draw!E70=0,"",Draw!E70)</f>
        <v/>
      </c>
      <c r="B71" s="95" t="str">
        <f t="shared" ref="B71:B134" si="8">IF(A71="","",B$3)</f>
        <v/>
      </c>
      <c r="C71" s="70"/>
      <c r="D71" s="70"/>
      <c r="E71" s="70"/>
      <c r="F71" s="70"/>
      <c r="G71" s="70"/>
      <c r="H71" s="94" t="str">
        <f t="shared" si="7"/>
        <v/>
      </c>
      <c r="I71" s="97"/>
      <c r="K71" s="74">
        <f t="shared" si="6"/>
        <v>0</v>
      </c>
    </row>
    <row r="72" spans="1:11">
      <c r="A72" s="80" t="str">
        <f>IF(Draw!E71=0,"",Draw!E71)</f>
        <v/>
      </c>
      <c r="B72" s="79" t="str">
        <f t="shared" si="8"/>
        <v/>
      </c>
      <c r="C72" s="81"/>
      <c r="D72" s="81"/>
      <c r="E72" s="81"/>
      <c r="F72" s="81"/>
      <c r="G72" s="81"/>
      <c r="H72" s="12" t="str">
        <f t="shared" si="7"/>
        <v/>
      </c>
      <c r="I72" s="21"/>
      <c r="K72" s="74">
        <f t="shared" si="6"/>
        <v>0</v>
      </c>
    </row>
    <row r="73" spans="1:11">
      <c r="A73" s="96" t="str">
        <f>IF(Draw!E72=0,"",Draw!E72)</f>
        <v/>
      </c>
      <c r="B73" s="95" t="str">
        <f t="shared" si="8"/>
        <v/>
      </c>
      <c r="C73" s="70"/>
      <c r="D73" s="70"/>
      <c r="E73" s="70"/>
      <c r="F73" s="70"/>
      <c r="G73" s="70"/>
      <c r="H73" s="94" t="str">
        <f t="shared" si="7"/>
        <v/>
      </c>
      <c r="I73" s="97"/>
      <c r="K73" s="74">
        <f t="shared" si="6"/>
        <v>0</v>
      </c>
    </row>
    <row r="74" spans="1:11">
      <c r="A74" s="80" t="str">
        <f>IF(Draw!E73=0,"",Draw!E73)</f>
        <v/>
      </c>
      <c r="B74" s="79" t="str">
        <f t="shared" si="8"/>
        <v/>
      </c>
      <c r="C74" s="81"/>
      <c r="D74" s="81"/>
      <c r="E74" s="81"/>
      <c r="F74" s="81"/>
      <c r="G74" s="81"/>
      <c r="H74" s="12" t="str">
        <f t="shared" si="7"/>
        <v/>
      </c>
      <c r="I74" s="21"/>
      <c r="K74" s="74">
        <f t="shared" si="6"/>
        <v>0</v>
      </c>
    </row>
    <row r="75" spans="1:11">
      <c r="A75" s="96" t="str">
        <f>IF(Draw!E74=0,"",Draw!E74)</f>
        <v/>
      </c>
      <c r="B75" s="95" t="str">
        <f t="shared" si="8"/>
        <v/>
      </c>
      <c r="C75" s="70"/>
      <c r="D75" s="70"/>
      <c r="E75" s="70"/>
      <c r="F75" s="70"/>
      <c r="G75" s="70"/>
      <c r="H75" s="94" t="str">
        <f t="shared" si="7"/>
        <v/>
      </c>
      <c r="I75" s="97"/>
      <c r="K75" s="74">
        <f t="shared" si="6"/>
        <v>0</v>
      </c>
    </row>
    <row r="76" spans="1:11">
      <c r="A76" s="80" t="str">
        <f>IF(Draw!E75=0,"",Draw!E75)</f>
        <v/>
      </c>
      <c r="B76" s="79" t="str">
        <f t="shared" si="8"/>
        <v/>
      </c>
      <c r="C76" s="81"/>
      <c r="D76" s="81"/>
      <c r="E76" s="81"/>
      <c r="F76" s="81"/>
      <c r="G76" s="81"/>
      <c r="H76" s="12" t="str">
        <f t="shared" si="7"/>
        <v/>
      </c>
      <c r="I76" s="21"/>
      <c r="K76" s="74">
        <f t="shared" si="6"/>
        <v>0</v>
      </c>
    </row>
    <row r="77" spans="1:11">
      <c r="A77" s="96" t="str">
        <f>IF(Draw!E76=0,"",Draw!E76)</f>
        <v/>
      </c>
      <c r="B77" s="95" t="str">
        <f t="shared" si="8"/>
        <v/>
      </c>
      <c r="C77" s="70"/>
      <c r="D77" s="70"/>
      <c r="E77" s="70"/>
      <c r="F77" s="70"/>
      <c r="G77" s="70"/>
      <c r="H77" s="94" t="str">
        <f t="shared" si="7"/>
        <v/>
      </c>
      <c r="I77" s="97"/>
      <c r="K77" s="74">
        <f t="shared" si="6"/>
        <v>0</v>
      </c>
    </row>
    <row r="78" spans="1:11">
      <c r="A78" s="80" t="str">
        <f>IF(Draw!E77=0,"",Draw!E77)</f>
        <v/>
      </c>
      <c r="B78" s="79" t="str">
        <f t="shared" si="8"/>
        <v/>
      </c>
      <c r="C78" s="81"/>
      <c r="D78" s="81"/>
      <c r="E78" s="81"/>
      <c r="F78" s="81"/>
      <c r="G78" s="81"/>
      <c r="H78" s="12" t="str">
        <f t="shared" si="7"/>
        <v/>
      </c>
      <c r="I78" s="21"/>
      <c r="K78" s="74">
        <f t="shared" si="6"/>
        <v>0</v>
      </c>
    </row>
    <row r="79" spans="1:11">
      <c r="A79" s="96" t="str">
        <f>IF(Draw!E78=0,"",Draw!E78)</f>
        <v/>
      </c>
      <c r="B79" s="95" t="str">
        <f t="shared" si="8"/>
        <v/>
      </c>
      <c r="C79" s="70"/>
      <c r="D79" s="70"/>
      <c r="E79" s="70"/>
      <c r="F79" s="70"/>
      <c r="G79" s="70"/>
      <c r="H79" s="94" t="str">
        <f t="shared" si="7"/>
        <v/>
      </c>
      <c r="I79" s="97"/>
      <c r="K79" s="74">
        <f t="shared" si="6"/>
        <v>0</v>
      </c>
    </row>
    <row r="80" spans="1:11">
      <c r="A80" s="80" t="str">
        <f>IF(Draw!E79=0,"",Draw!E79)</f>
        <v/>
      </c>
      <c r="B80" s="79" t="str">
        <f t="shared" si="8"/>
        <v/>
      </c>
      <c r="C80" s="81"/>
      <c r="D80" s="81"/>
      <c r="E80" s="81"/>
      <c r="F80" s="81"/>
      <c r="G80" s="81"/>
      <c r="H80" s="12" t="str">
        <f t="shared" si="7"/>
        <v/>
      </c>
      <c r="I80" s="21"/>
      <c r="K80" s="74">
        <f t="shared" si="6"/>
        <v>0</v>
      </c>
    </row>
    <row r="81" spans="1:11">
      <c r="A81" s="96" t="str">
        <f>IF(Draw!E80=0,"",Draw!E80)</f>
        <v/>
      </c>
      <c r="B81" s="95" t="str">
        <f t="shared" si="8"/>
        <v/>
      </c>
      <c r="C81" s="70"/>
      <c r="D81" s="70"/>
      <c r="E81" s="70"/>
      <c r="F81" s="70"/>
      <c r="G81" s="70"/>
      <c r="H81" s="94" t="str">
        <f t="shared" si="7"/>
        <v/>
      </c>
      <c r="I81" s="97"/>
      <c r="K81" s="74">
        <f t="shared" si="6"/>
        <v>0</v>
      </c>
    </row>
    <row r="82" spans="1:11">
      <c r="A82" s="80" t="str">
        <f>IF(Draw!E81=0,"",Draw!E81)</f>
        <v/>
      </c>
      <c r="B82" s="79" t="str">
        <f t="shared" si="8"/>
        <v/>
      </c>
      <c r="C82" s="81"/>
      <c r="D82" s="81"/>
      <c r="E82" s="81"/>
      <c r="F82" s="81"/>
      <c r="G82" s="81"/>
      <c r="H82" s="12" t="str">
        <f t="shared" si="7"/>
        <v/>
      </c>
      <c r="I82" s="21"/>
      <c r="K82" s="74">
        <f t="shared" si="6"/>
        <v>0</v>
      </c>
    </row>
    <row r="83" spans="1:11">
      <c r="A83" s="96" t="str">
        <f>IF(Draw!E82=0,"",Draw!E82)</f>
        <v/>
      </c>
      <c r="B83" s="95" t="str">
        <f t="shared" si="8"/>
        <v/>
      </c>
      <c r="C83" s="70"/>
      <c r="D83" s="70"/>
      <c r="E83" s="70"/>
      <c r="F83" s="70"/>
      <c r="G83" s="70"/>
      <c r="H83" s="94" t="str">
        <f t="shared" si="7"/>
        <v/>
      </c>
      <c r="I83" s="97"/>
      <c r="K83" s="74">
        <f t="shared" si="6"/>
        <v>0</v>
      </c>
    </row>
    <row r="84" spans="1:11">
      <c r="A84" s="80" t="str">
        <f>IF(Draw!E83=0,"",Draw!E83)</f>
        <v/>
      </c>
      <c r="B84" s="79" t="str">
        <f t="shared" si="8"/>
        <v/>
      </c>
      <c r="C84" s="81"/>
      <c r="D84" s="81"/>
      <c r="E84" s="81"/>
      <c r="F84" s="81"/>
      <c r="G84" s="81"/>
      <c r="H84" s="12" t="str">
        <f t="shared" si="7"/>
        <v/>
      </c>
      <c r="I84" s="21"/>
      <c r="K84" s="74">
        <f t="shared" si="6"/>
        <v>0</v>
      </c>
    </row>
    <row r="85" spans="1:11">
      <c r="A85" s="96" t="str">
        <f>IF(Draw!E84=0,"",Draw!E84)</f>
        <v/>
      </c>
      <c r="B85" s="95" t="str">
        <f t="shared" si="8"/>
        <v/>
      </c>
      <c r="C85" s="70"/>
      <c r="D85" s="70"/>
      <c r="E85" s="70"/>
      <c r="F85" s="70"/>
      <c r="G85" s="70"/>
      <c r="H85" s="94" t="str">
        <f t="shared" si="7"/>
        <v/>
      </c>
      <c r="I85" s="97"/>
      <c r="K85" s="74">
        <f t="shared" si="6"/>
        <v>0</v>
      </c>
    </row>
    <row r="86" spans="1:11">
      <c r="A86" s="80" t="str">
        <f>IF(Draw!E85=0,"",Draw!E85)</f>
        <v/>
      </c>
      <c r="B86" s="79" t="str">
        <f t="shared" si="8"/>
        <v/>
      </c>
      <c r="C86" s="81"/>
      <c r="D86" s="81"/>
      <c r="E86" s="81"/>
      <c r="F86" s="81"/>
      <c r="G86" s="81"/>
      <c r="H86" s="12" t="str">
        <f t="shared" si="7"/>
        <v/>
      </c>
      <c r="I86" s="21"/>
      <c r="K86" s="74">
        <f t="shared" si="6"/>
        <v>0</v>
      </c>
    </row>
    <row r="87" spans="1:11">
      <c r="A87" s="96" t="str">
        <f>IF(Draw!E86=0,"",Draw!E86)</f>
        <v/>
      </c>
      <c r="B87" s="95" t="str">
        <f t="shared" si="8"/>
        <v/>
      </c>
      <c r="C87" s="70"/>
      <c r="D87" s="70"/>
      <c r="E87" s="70"/>
      <c r="F87" s="70"/>
      <c r="G87" s="70"/>
      <c r="H87" s="94" t="str">
        <f t="shared" si="7"/>
        <v/>
      </c>
      <c r="I87" s="97"/>
      <c r="K87" s="74">
        <f t="shared" si="6"/>
        <v>0</v>
      </c>
    </row>
    <row r="88" spans="1:11">
      <c r="A88" s="80" t="str">
        <f>IF(Draw!E87=0,"",Draw!E87)</f>
        <v/>
      </c>
      <c r="B88" s="79" t="str">
        <f t="shared" si="8"/>
        <v/>
      </c>
      <c r="C88" s="81"/>
      <c r="D88" s="81"/>
      <c r="E88" s="81"/>
      <c r="F88" s="81"/>
      <c r="G88" s="81"/>
      <c r="H88" s="12" t="str">
        <f t="shared" si="7"/>
        <v/>
      </c>
      <c r="I88" s="21"/>
      <c r="K88" s="74">
        <f t="shared" si="6"/>
        <v>0</v>
      </c>
    </row>
    <row r="89" spans="1:11">
      <c r="A89" s="96" t="str">
        <f>IF(Draw!E88=0,"",Draw!E88)</f>
        <v/>
      </c>
      <c r="B89" s="95" t="str">
        <f t="shared" si="8"/>
        <v/>
      </c>
      <c r="C89" s="70"/>
      <c r="D89" s="70"/>
      <c r="E89" s="70"/>
      <c r="F89" s="70"/>
      <c r="G89" s="70"/>
      <c r="H89" s="94" t="str">
        <f t="shared" si="7"/>
        <v/>
      </c>
      <c r="I89" s="97"/>
      <c r="K89" s="74">
        <f t="shared" si="6"/>
        <v>0</v>
      </c>
    </row>
    <row r="90" spans="1:11">
      <c r="A90" s="80" t="str">
        <f>IF(Draw!E89=0,"",Draw!E89)</f>
        <v/>
      </c>
      <c r="B90" s="79" t="str">
        <f t="shared" si="8"/>
        <v/>
      </c>
      <c r="C90" s="81"/>
      <c r="D90" s="81"/>
      <c r="E90" s="81"/>
      <c r="F90" s="81"/>
      <c r="G90" s="81"/>
      <c r="H90" s="12" t="str">
        <f t="shared" si="7"/>
        <v/>
      </c>
      <c r="I90" s="21"/>
      <c r="K90" s="74">
        <f t="shared" si="6"/>
        <v>0</v>
      </c>
    </row>
    <row r="91" spans="1:11">
      <c r="A91" s="96" t="str">
        <f>IF(Draw!E90=0,"",Draw!E90)</f>
        <v/>
      </c>
      <c r="B91" s="95" t="str">
        <f t="shared" si="8"/>
        <v/>
      </c>
      <c r="C91" s="70"/>
      <c r="D91" s="70"/>
      <c r="E91" s="70"/>
      <c r="F91" s="70"/>
      <c r="G91" s="70"/>
      <c r="H91" s="94" t="str">
        <f t="shared" si="7"/>
        <v/>
      </c>
      <c r="I91" s="97"/>
      <c r="K91" s="74">
        <f t="shared" si="6"/>
        <v>0</v>
      </c>
    </row>
    <row r="92" spans="1:11">
      <c r="A92" s="80" t="str">
        <f>IF(Draw!E91=0,"",Draw!E91)</f>
        <v/>
      </c>
      <c r="B92" s="79" t="str">
        <f t="shared" si="8"/>
        <v/>
      </c>
      <c r="C92" s="81"/>
      <c r="D92" s="81"/>
      <c r="E92" s="81"/>
      <c r="F92" s="81"/>
      <c r="G92" s="81"/>
      <c r="H92" s="12" t="str">
        <f t="shared" si="7"/>
        <v/>
      </c>
      <c r="I92" s="21"/>
      <c r="K92" s="74">
        <f t="shared" si="6"/>
        <v>0</v>
      </c>
    </row>
    <row r="93" spans="1:11">
      <c r="A93" s="96" t="str">
        <f>IF(Draw!E92=0,"",Draw!E92)</f>
        <v/>
      </c>
      <c r="B93" s="95" t="str">
        <f t="shared" si="8"/>
        <v/>
      </c>
      <c r="C93" s="70"/>
      <c r="D93" s="70"/>
      <c r="E93" s="70"/>
      <c r="F93" s="70"/>
      <c r="G93" s="70"/>
      <c r="H93" s="94" t="str">
        <f t="shared" si="7"/>
        <v/>
      </c>
      <c r="I93" s="97"/>
      <c r="K93" s="74">
        <f t="shared" si="6"/>
        <v>0</v>
      </c>
    </row>
    <row r="94" spans="1:11">
      <c r="A94" s="80" t="str">
        <f>IF(Draw!E93=0,"",Draw!E93)</f>
        <v/>
      </c>
      <c r="B94" s="79" t="str">
        <f t="shared" si="8"/>
        <v/>
      </c>
      <c r="C94" s="81"/>
      <c r="D94" s="81"/>
      <c r="E94" s="81"/>
      <c r="F94" s="81"/>
      <c r="G94" s="81"/>
      <c r="H94" s="12" t="str">
        <f t="shared" si="7"/>
        <v/>
      </c>
      <c r="I94" s="21"/>
      <c r="K94" s="74">
        <f t="shared" si="6"/>
        <v>0</v>
      </c>
    </row>
    <row r="95" spans="1:11">
      <c r="A95" s="96" t="str">
        <f>IF(Draw!E94=0,"",Draw!E94)</f>
        <v/>
      </c>
      <c r="B95" s="95" t="str">
        <f t="shared" si="8"/>
        <v/>
      </c>
      <c r="C95" s="70"/>
      <c r="D95" s="70"/>
      <c r="E95" s="70"/>
      <c r="F95" s="70"/>
      <c r="G95" s="70"/>
      <c r="H95" s="94" t="str">
        <f t="shared" si="7"/>
        <v/>
      </c>
      <c r="I95" s="97"/>
      <c r="K95" s="74">
        <f t="shared" si="6"/>
        <v>0</v>
      </c>
    </row>
    <row r="96" spans="1:11">
      <c r="A96" s="80" t="str">
        <f>IF(Draw!E95=0,"",Draw!E95)</f>
        <v/>
      </c>
      <c r="B96" s="79" t="str">
        <f t="shared" si="8"/>
        <v/>
      </c>
      <c r="C96" s="81"/>
      <c r="D96" s="81"/>
      <c r="E96" s="81"/>
      <c r="F96" s="81"/>
      <c r="G96" s="81"/>
      <c r="H96" s="12" t="str">
        <f t="shared" si="7"/>
        <v/>
      </c>
      <c r="I96" s="21"/>
      <c r="K96" s="74">
        <f t="shared" si="6"/>
        <v>0</v>
      </c>
    </row>
    <row r="97" spans="1:11">
      <c r="A97" s="96" t="str">
        <f>IF(Draw!E96=0,"",Draw!E96)</f>
        <v/>
      </c>
      <c r="B97" s="95" t="str">
        <f t="shared" si="8"/>
        <v/>
      </c>
      <c r="C97" s="70"/>
      <c r="D97" s="70"/>
      <c r="E97" s="70"/>
      <c r="F97" s="70"/>
      <c r="G97" s="70"/>
      <c r="H97" s="94" t="str">
        <f t="shared" si="7"/>
        <v/>
      </c>
      <c r="I97" s="97"/>
      <c r="K97" s="74">
        <f t="shared" si="6"/>
        <v>0</v>
      </c>
    </row>
    <row r="98" spans="1:11">
      <c r="A98" s="80" t="str">
        <f>IF(Draw!E97=0,"",Draw!E97)</f>
        <v/>
      </c>
      <c r="B98" s="79" t="str">
        <f t="shared" si="8"/>
        <v/>
      </c>
      <c r="C98" s="81"/>
      <c r="D98" s="81"/>
      <c r="E98" s="81"/>
      <c r="F98" s="81"/>
      <c r="G98" s="81"/>
      <c r="H98" s="12" t="str">
        <f t="shared" si="7"/>
        <v/>
      </c>
      <c r="I98" s="21"/>
      <c r="K98" s="74">
        <f t="shared" si="6"/>
        <v>0</v>
      </c>
    </row>
    <row r="99" spans="1:11">
      <c r="A99" s="96" t="str">
        <f>IF(Draw!E98=0,"",Draw!E98)</f>
        <v/>
      </c>
      <c r="B99" s="95" t="str">
        <f t="shared" si="8"/>
        <v/>
      </c>
      <c r="C99" s="70"/>
      <c r="D99" s="70"/>
      <c r="E99" s="70"/>
      <c r="F99" s="70"/>
      <c r="G99" s="70"/>
      <c r="H99" s="94" t="str">
        <f t="shared" si="7"/>
        <v/>
      </c>
      <c r="I99" s="97"/>
      <c r="K99" s="74">
        <f t="shared" si="6"/>
        <v>0</v>
      </c>
    </row>
    <row r="100" spans="1:11">
      <c r="A100" s="80" t="str">
        <f>IF(Draw!E99=0,"",Draw!E99)</f>
        <v/>
      </c>
      <c r="B100" s="79" t="str">
        <f t="shared" si="8"/>
        <v/>
      </c>
      <c r="C100" s="81"/>
      <c r="D100" s="81"/>
      <c r="E100" s="81"/>
      <c r="F100" s="81"/>
      <c r="G100" s="81"/>
      <c r="H100" s="12" t="str">
        <f t="shared" si="7"/>
        <v/>
      </c>
      <c r="I100" s="21"/>
      <c r="K100" s="74">
        <f t="shared" si="6"/>
        <v>0</v>
      </c>
    </row>
    <row r="101" spans="1:11">
      <c r="A101" s="96" t="str">
        <f>IF(Draw!E100=0,"",Draw!E100)</f>
        <v/>
      </c>
      <c r="B101" s="95" t="str">
        <f t="shared" si="8"/>
        <v/>
      </c>
      <c r="C101" s="70"/>
      <c r="D101" s="70"/>
      <c r="E101" s="70"/>
      <c r="F101" s="70"/>
      <c r="G101" s="70"/>
      <c r="H101" s="94" t="str">
        <f t="shared" si="7"/>
        <v/>
      </c>
      <c r="I101" s="97"/>
      <c r="K101" s="74">
        <f t="shared" si="6"/>
        <v>0</v>
      </c>
    </row>
    <row r="102" spans="1:11">
      <c r="A102" s="80" t="str">
        <f>IF(Draw!E101=0,"",Draw!E101)</f>
        <v/>
      </c>
      <c r="B102" s="79" t="str">
        <f t="shared" si="8"/>
        <v/>
      </c>
      <c r="C102" s="81"/>
      <c r="D102" s="81"/>
      <c r="E102" s="81"/>
      <c r="F102" s="81"/>
      <c r="G102" s="81"/>
      <c r="H102" s="12" t="str">
        <f t="shared" si="7"/>
        <v/>
      </c>
      <c r="I102" s="21"/>
      <c r="K102" s="74">
        <f t="shared" si="6"/>
        <v>0</v>
      </c>
    </row>
    <row r="103" spans="1:11">
      <c r="A103" s="96" t="str">
        <f>IF(Draw!E102=0,"",Draw!E102)</f>
        <v/>
      </c>
      <c r="B103" s="95" t="str">
        <f t="shared" si="8"/>
        <v/>
      </c>
      <c r="C103" s="70"/>
      <c r="D103" s="70"/>
      <c r="E103" s="70"/>
      <c r="F103" s="70"/>
      <c r="G103" s="70"/>
      <c r="H103" s="94" t="str">
        <f t="shared" si="7"/>
        <v/>
      </c>
      <c r="I103" s="97"/>
      <c r="K103" s="74">
        <f t="shared" si="6"/>
        <v>0</v>
      </c>
    </row>
    <row r="104" spans="1:11">
      <c r="A104" s="80" t="str">
        <f>IF(Draw!E103=0,"",Draw!E103)</f>
        <v/>
      </c>
      <c r="B104" s="79" t="str">
        <f t="shared" si="8"/>
        <v/>
      </c>
      <c r="C104" s="81"/>
      <c r="D104" s="81"/>
      <c r="E104" s="81"/>
      <c r="F104" s="81"/>
      <c r="G104" s="81"/>
      <c r="H104" s="12" t="str">
        <f t="shared" si="7"/>
        <v/>
      </c>
      <c r="I104" s="21"/>
      <c r="K104" s="74">
        <f t="shared" si="6"/>
        <v>0</v>
      </c>
    </row>
    <row r="105" spans="1:11">
      <c r="A105" s="96" t="str">
        <f>IF(Draw!E104=0,"",Draw!E104)</f>
        <v/>
      </c>
      <c r="B105" s="95" t="str">
        <f t="shared" si="8"/>
        <v/>
      </c>
      <c r="C105" s="70"/>
      <c r="D105" s="70"/>
      <c r="E105" s="70"/>
      <c r="F105" s="70"/>
      <c r="G105" s="70"/>
      <c r="H105" s="94" t="str">
        <f t="shared" si="7"/>
        <v/>
      </c>
      <c r="I105" s="97"/>
      <c r="K105" s="74">
        <f t="shared" si="6"/>
        <v>0</v>
      </c>
    </row>
    <row r="106" spans="1:11">
      <c r="A106" s="80" t="str">
        <f>IF(Draw!E105=0,"",Draw!E105)</f>
        <v/>
      </c>
      <c r="B106" s="79" t="str">
        <f t="shared" si="8"/>
        <v/>
      </c>
      <c r="C106" s="81"/>
      <c r="D106" s="81"/>
      <c r="E106" s="81"/>
      <c r="F106" s="81"/>
      <c r="G106" s="81"/>
      <c r="H106" s="12" t="str">
        <f t="shared" si="7"/>
        <v/>
      </c>
      <c r="I106" s="21"/>
      <c r="K106" s="74">
        <f t="shared" si="6"/>
        <v>0</v>
      </c>
    </row>
    <row r="107" spans="1:11">
      <c r="A107" s="96" t="str">
        <f>IF(Draw!E106=0,"",Draw!E106)</f>
        <v/>
      </c>
      <c r="B107" s="95" t="str">
        <f t="shared" si="8"/>
        <v/>
      </c>
      <c r="C107" s="70"/>
      <c r="D107" s="70"/>
      <c r="E107" s="70"/>
      <c r="F107" s="70"/>
      <c r="G107" s="70"/>
      <c r="H107" s="94" t="str">
        <f t="shared" si="7"/>
        <v/>
      </c>
      <c r="I107" s="97"/>
      <c r="K107" s="74">
        <f t="shared" si="6"/>
        <v>0</v>
      </c>
    </row>
    <row r="108" spans="1:11">
      <c r="A108" s="80" t="str">
        <f>IF(Draw!E107=0,"",Draw!E107)</f>
        <v/>
      </c>
      <c r="B108" s="79" t="str">
        <f t="shared" si="8"/>
        <v/>
      </c>
      <c r="C108" s="81"/>
      <c r="D108" s="81"/>
      <c r="E108" s="81"/>
      <c r="F108" s="81"/>
      <c r="G108" s="81"/>
      <c r="H108" s="12" t="str">
        <f t="shared" si="7"/>
        <v/>
      </c>
      <c r="I108" s="21"/>
      <c r="K108" s="74">
        <f t="shared" si="6"/>
        <v>0</v>
      </c>
    </row>
    <row r="109" spans="1:11">
      <c r="A109" s="96" t="str">
        <f>IF(Draw!E108=0,"",Draw!E108)</f>
        <v/>
      </c>
      <c r="B109" s="95" t="str">
        <f t="shared" si="8"/>
        <v/>
      </c>
      <c r="C109" s="70"/>
      <c r="D109" s="70"/>
      <c r="E109" s="70"/>
      <c r="F109" s="70"/>
      <c r="G109" s="70"/>
      <c r="H109" s="94" t="str">
        <f t="shared" si="7"/>
        <v/>
      </c>
      <c r="I109" s="97"/>
      <c r="K109" s="74">
        <f t="shared" si="6"/>
        <v>0</v>
      </c>
    </row>
    <row r="110" spans="1:11">
      <c r="A110" s="80" t="str">
        <f>IF(Draw!E109=0,"",Draw!E109)</f>
        <v/>
      </c>
      <c r="B110" s="79" t="str">
        <f t="shared" si="8"/>
        <v/>
      </c>
      <c r="C110" s="81"/>
      <c r="D110" s="81"/>
      <c r="E110" s="81"/>
      <c r="F110" s="81"/>
      <c r="G110" s="81"/>
      <c r="H110" s="12" t="str">
        <f t="shared" si="7"/>
        <v/>
      </c>
      <c r="I110" s="21"/>
      <c r="K110" s="74">
        <f t="shared" si="6"/>
        <v>0</v>
      </c>
    </row>
    <row r="111" spans="1:11">
      <c r="A111" s="96" t="str">
        <f>IF(Draw!E110=0,"",Draw!E110)</f>
        <v/>
      </c>
      <c r="B111" s="95" t="str">
        <f t="shared" si="8"/>
        <v/>
      </c>
      <c r="C111" s="70"/>
      <c r="D111" s="70"/>
      <c r="E111" s="70"/>
      <c r="F111" s="70"/>
      <c r="G111" s="70"/>
      <c r="H111" s="94" t="str">
        <f t="shared" si="7"/>
        <v/>
      </c>
      <c r="I111" s="97"/>
      <c r="K111" s="74">
        <f t="shared" si="6"/>
        <v>0</v>
      </c>
    </row>
    <row r="112" spans="1:11">
      <c r="A112" s="80" t="str">
        <f>IF(Draw!E111=0,"",Draw!E111)</f>
        <v/>
      </c>
      <c r="B112" s="79" t="str">
        <f t="shared" si="8"/>
        <v/>
      </c>
      <c r="C112" s="81"/>
      <c r="D112" s="81"/>
      <c r="E112" s="81"/>
      <c r="F112" s="81"/>
      <c r="G112" s="81"/>
      <c r="H112" s="12" t="str">
        <f t="shared" si="7"/>
        <v/>
      </c>
      <c r="I112" s="21"/>
      <c r="K112" s="74">
        <f t="shared" si="6"/>
        <v>0</v>
      </c>
    </row>
    <row r="113" spans="1:11">
      <c r="A113" s="96" t="str">
        <f>IF(Draw!E112=0,"",Draw!E112)</f>
        <v/>
      </c>
      <c r="B113" s="95" t="str">
        <f t="shared" si="8"/>
        <v/>
      </c>
      <c r="C113" s="70"/>
      <c r="D113" s="70"/>
      <c r="E113" s="70"/>
      <c r="F113" s="70"/>
      <c r="G113" s="70"/>
      <c r="H113" s="94" t="str">
        <f t="shared" si="7"/>
        <v/>
      </c>
      <c r="I113" s="97"/>
      <c r="K113" s="74">
        <f t="shared" si="6"/>
        <v>0</v>
      </c>
    </row>
    <row r="114" spans="1:11">
      <c r="A114" s="80" t="str">
        <f>IF(Draw!E113=0,"",Draw!E113)</f>
        <v/>
      </c>
      <c r="B114" s="79" t="str">
        <f t="shared" si="8"/>
        <v/>
      </c>
      <c r="C114" s="81"/>
      <c r="D114" s="81"/>
      <c r="E114" s="81"/>
      <c r="F114" s="81"/>
      <c r="G114" s="81"/>
      <c r="H114" s="12" t="str">
        <f t="shared" si="7"/>
        <v/>
      </c>
      <c r="I114" s="21"/>
      <c r="K114" s="74">
        <f t="shared" si="6"/>
        <v>0</v>
      </c>
    </row>
    <row r="115" spans="1:11">
      <c r="A115" s="96" t="str">
        <f>IF(Draw!E114=0,"",Draw!E114)</f>
        <v/>
      </c>
      <c r="B115" s="95" t="str">
        <f t="shared" si="8"/>
        <v/>
      </c>
      <c r="C115" s="70"/>
      <c r="D115" s="70"/>
      <c r="E115" s="70"/>
      <c r="F115" s="70"/>
      <c r="G115" s="70"/>
      <c r="H115" s="94" t="str">
        <f t="shared" si="7"/>
        <v/>
      </c>
      <c r="I115" s="97"/>
      <c r="K115" s="74">
        <f t="shared" si="6"/>
        <v>0</v>
      </c>
    </row>
    <row r="116" spans="1:11">
      <c r="A116" s="80" t="str">
        <f>IF(Draw!E115=0,"",Draw!E115)</f>
        <v/>
      </c>
      <c r="B116" s="79" t="str">
        <f t="shared" si="8"/>
        <v/>
      </c>
      <c r="C116" s="81"/>
      <c r="D116" s="81"/>
      <c r="E116" s="81"/>
      <c r="F116" s="81"/>
      <c r="G116" s="81"/>
      <c r="H116" s="12" t="str">
        <f t="shared" si="7"/>
        <v/>
      </c>
      <c r="I116" s="21"/>
      <c r="K116" s="74">
        <f t="shared" si="6"/>
        <v>0</v>
      </c>
    </row>
    <row r="117" spans="1:11">
      <c r="A117" s="96" t="str">
        <f>IF(Draw!E116=0,"",Draw!E116)</f>
        <v/>
      </c>
      <c r="B117" s="95" t="str">
        <f t="shared" si="8"/>
        <v/>
      </c>
      <c r="C117" s="70"/>
      <c r="D117" s="70"/>
      <c r="E117" s="70"/>
      <c r="F117" s="70"/>
      <c r="G117" s="70"/>
      <c r="H117" s="94" t="str">
        <f t="shared" si="7"/>
        <v/>
      </c>
      <c r="I117" s="97"/>
      <c r="K117" s="74">
        <f t="shared" si="6"/>
        <v>0</v>
      </c>
    </row>
    <row r="118" spans="1:11">
      <c r="A118" s="80" t="str">
        <f>IF(Draw!E117=0,"",Draw!E117)</f>
        <v/>
      </c>
      <c r="B118" s="79" t="str">
        <f t="shared" si="8"/>
        <v/>
      </c>
      <c r="C118" s="81"/>
      <c r="D118" s="81"/>
      <c r="E118" s="81"/>
      <c r="F118" s="81"/>
      <c r="G118" s="81"/>
      <c r="H118" s="12" t="str">
        <f t="shared" si="7"/>
        <v/>
      </c>
      <c r="I118" s="21"/>
      <c r="K118" s="74">
        <f t="shared" si="6"/>
        <v>0</v>
      </c>
    </row>
    <row r="119" spans="1:11">
      <c r="A119" s="96" t="str">
        <f>IF(Draw!E118=0,"",Draw!E118)</f>
        <v/>
      </c>
      <c r="B119" s="95" t="str">
        <f t="shared" si="8"/>
        <v/>
      </c>
      <c r="C119" s="70"/>
      <c r="D119" s="70"/>
      <c r="E119" s="70"/>
      <c r="F119" s="70"/>
      <c r="G119" s="70"/>
      <c r="H119" s="94" t="str">
        <f t="shared" si="7"/>
        <v/>
      </c>
      <c r="I119" s="97"/>
      <c r="K119" s="74">
        <f t="shared" si="6"/>
        <v>0</v>
      </c>
    </row>
    <row r="120" spans="1:11">
      <c r="A120" s="80" t="str">
        <f>IF(Draw!E119=0,"",Draw!E119)</f>
        <v/>
      </c>
      <c r="B120" s="79" t="str">
        <f t="shared" si="8"/>
        <v/>
      </c>
      <c r="C120" s="81"/>
      <c r="D120" s="81"/>
      <c r="E120" s="81"/>
      <c r="F120" s="81"/>
      <c r="G120" s="81"/>
      <c r="H120" s="12" t="str">
        <f t="shared" si="7"/>
        <v/>
      </c>
      <c r="I120" s="21"/>
      <c r="K120" s="74">
        <f t="shared" si="6"/>
        <v>0</v>
      </c>
    </row>
    <row r="121" spans="1:11">
      <c r="A121" s="96" t="str">
        <f>IF(Draw!E120=0,"",Draw!E120)</f>
        <v/>
      </c>
      <c r="B121" s="95" t="str">
        <f t="shared" si="8"/>
        <v/>
      </c>
      <c r="C121" s="70"/>
      <c r="D121" s="70"/>
      <c r="E121" s="70"/>
      <c r="F121" s="70"/>
      <c r="G121" s="70"/>
      <c r="H121" s="94" t="str">
        <f t="shared" si="7"/>
        <v/>
      </c>
      <c r="I121" s="97"/>
      <c r="K121" s="74">
        <f t="shared" si="6"/>
        <v>0</v>
      </c>
    </row>
    <row r="122" spans="1:11">
      <c r="A122" s="80" t="str">
        <f>IF(Draw!E121=0,"",Draw!E121)</f>
        <v/>
      </c>
      <c r="B122" s="79" t="str">
        <f t="shared" si="8"/>
        <v/>
      </c>
      <c r="C122" s="81"/>
      <c r="D122" s="81"/>
      <c r="E122" s="81"/>
      <c r="F122" s="81"/>
      <c r="G122" s="81"/>
      <c r="H122" s="12" t="str">
        <f t="shared" si="7"/>
        <v/>
      </c>
      <c r="I122" s="21"/>
      <c r="K122" s="74">
        <f t="shared" si="6"/>
        <v>0</v>
      </c>
    </row>
    <row r="123" spans="1:11">
      <c r="A123" s="96" t="str">
        <f>IF(Draw!E122=0,"",Draw!E122)</f>
        <v/>
      </c>
      <c r="B123" s="95" t="str">
        <f t="shared" si="8"/>
        <v/>
      </c>
      <c r="C123" s="70"/>
      <c r="D123" s="70"/>
      <c r="E123" s="70"/>
      <c r="F123" s="70"/>
      <c r="G123" s="70"/>
      <c r="H123" s="94" t="str">
        <f t="shared" si="7"/>
        <v/>
      </c>
      <c r="I123" s="97"/>
      <c r="K123" s="74">
        <f t="shared" si="6"/>
        <v>0</v>
      </c>
    </row>
    <row r="124" spans="1:11">
      <c r="A124" s="80" t="str">
        <f>IF(Draw!E123=0,"",Draw!E123)</f>
        <v/>
      </c>
      <c r="B124" s="79" t="str">
        <f t="shared" si="8"/>
        <v/>
      </c>
      <c r="C124" s="81"/>
      <c r="D124" s="81"/>
      <c r="E124" s="81"/>
      <c r="F124" s="81"/>
      <c r="G124" s="81"/>
      <c r="H124" s="12" t="str">
        <f t="shared" si="7"/>
        <v/>
      </c>
      <c r="I124" s="21"/>
      <c r="K124" s="74">
        <f t="shared" si="6"/>
        <v>0</v>
      </c>
    </row>
    <row r="125" spans="1:11">
      <c r="A125" s="96" t="str">
        <f>IF(Draw!E124=0,"",Draw!E124)</f>
        <v/>
      </c>
      <c r="B125" s="95" t="str">
        <f t="shared" si="8"/>
        <v/>
      </c>
      <c r="C125" s="70"/>
      <c r="D125" s="70"/>
      <c r="E125" s="70"/>
      <c r="F125" s="70"/>
      <c r="G125" s="70"/>
      <c r="H125" s="94" t="str">
        <f t="shared" si="7"/>
        <v/>
      </c>
      <c r="I125" s="97"/>
      <c r="K125" s="74">
        <f t="shared" si="6"/>
        <v>0</v>
      </c>
    </row>
    <row r="126" spans="1:11">
      <c r="A126" s="80" t="str">
        <f>IF(Draw!E125=0,"",Draw!E125)</f>
        <v/>
      </c>
      <c r="B126" s="79" t="str">
        <f t="shared" si="8"/>
        <v/>
      </c>
      <c r="C126" s="81"/>
      <c r="D126" s="81"/>
      <c r="E126" s="81"/>
      <c r="F126" s="81"/>
      <c r="G126" s="81"/>
      <c r="H126" s="12" t="str">
        <f t="shared" si="7"/>
        <v/>
      </c>
      <c r="I126" s="21"/>
      <c r="K126" s="74">
        <f t="shared" si="6"/>
        <v>0</v>
      </c>
    </row>
    <row r="127" spans="1:11">
      <c r="A127" s="96" t="str">
        <f>IF(Draw!E126=0,"",Draw!E126)</f>
        <v/>
      </c>
      <c r="B127" s="95" t="str">
        <f t="shared" si="8"/>
        <v/>
      </c>
      <c r="C127" s="70"/>
      <c r="D127" s="70"/>
      <c r="E127" s="70"/>
      <c r="F127" s="70"/>
      <c r="G127" s="70"/>
      <c r="H127" s="94" t="str">
        <f t="shared" si="7"/>
        <v/>
      </c>
      <c r="I127" s="97"/>
      <c r="K127" s="74">
        <f t="shared" si="6"/>
        <v>0</v>
      </c>
    </row>
    <row r="128" spans="1:11">
      <c r="A128" s="80" t="str">
        <f>IF(Draw!E127=0,"",Draw!E127)</f>
        <v/>
      </c>
      <c r="B128" s="79" t="str">
        <f t="shared" si="8"/>
        <v/>
      </c>
      <c r="C128" s="81"/>
      <c r="D128" s="81"/>
      <c r="E128" s="81"/>
      <c r="F128" s="81"/>
      <c r="G128" s="81"/>
      <c r="H128" s="12" t="str">
        <f t="shared" si="7"/>
        <v/>
      </c>
      <c r="I128" s="21"/>
      <c r="K128" s="74">
        <f t="shared" si="6"/>
        <v>0</v>
      </c>
    </row>
    <row r="129" spans="1:11">
      <c r="A129" s="96" t="str">
        <f>IF(Draw!E128=0,"",Draw!E128)</f>
        <v/>
      </c>
      <c r="B129" s="95" t="str">
        <f t="shared" si="8"/>
        <v/>
      </c>
      <c r="C129" s="70"/>
      <c r="D129" s="70"/>
      <c r="E129" s="70"/>
      <c r="F129" s="70"/>
      <c r="G129" s="70"/>
      <c r="H129" s="94" t="str">
        <f t="shared" si="7"/>
        <v/>
      </c>
      <c r="I129" s="97"/>
      <c r="K129" s="74">
        <f t="shared" si="6"/>
        <v>0</v>
      </c>
    </row>
    <row r="130" spans="1:11">
      <c r="A130" s="80" t="str">
        <f>IF(Draw!E129=0,"",Draw!E129)</f>
        <v/>
      </c>
      <c r="B130" s="79" t="str">
        <f t="shared" si="8"/>
        <v/>
      </c>
      <c r="C130" s="81"/>
      <c r="D130" s="81"/>
      <c r="E130" s="81"/>
      <c r="F130" s="81"/>
      <c r="G130" s="81"/>
      <c r="H130" s="12" t="str">
        <f t="shared" si="7"/>
        <v/>
      </c>
      <c r="I130" s="21"/>
      <c r="K130" s="74">
        <f t="shared" si="6"/>
        <v>0</v>
      </c>
    </row>
    <row r="131" spans="1:11">
      <c r="A131" s="96" t="str">
        <f>IF(Draw!E130=0,"",Draw!E130)</f>
        <v/>
      </c>
      <c r="B131" s="95" t="str">
        <f t="shared" si="8"/>
        <v/>
      </c>
      <c r="C131" s="70"/>
      <c r="D131" s="70"/>
      <c r="E131" s="70"/>
      <c r="F131" s="70"/>
      <c r="G131" s="70"/>
      <c r="H131" s="94" t="str">
        <f t="shared" si="7"/>
        <v/>
      </c>
      <c r="I131" s="97"/>
      <c r="K131" s="74">
        <f t="shared" si="6"/>
        <v>0</v>
      </c>
    </row>
    <row r="132" spans="1:11">
      <c r="A132" s="80" t="str">
        <f>IF(Draw!E131=0,"",Draw!E131)</f>
        <v/>
      </c>
      <c r="B132" s="79" t="str">
        <f t="shared" si="8"/>
        <v/>
      </c>
      <c r="C132" s="81"/>
      <c r="D132" s="81"/>
      <c r="E132" s="81"/>
      <c r="F132" s="81"/>
      <c r="G132" s="81"/>
      <c r="H132" s="12" t="str">
        <f t="shared" si="7"/>
        <v/>
      </c>
      <c r="I132" s="21"/>
      <c r="K132" s="74">
        <f t="shared" ref="K132:K150" si="9">COUNT(C132:G132)</f>
        <v>0</v>
      </c>
    </row>
    <row r="133" spans="1:11">
      <c r="A133" s="96" t="str">
        <f>IF(Draw!E132=0,"",Draw!E132)</f>
        <v/>
      </c>
      <c r="B133" s="95" t="str">
        <f t="shared" si="8"/>
        <v/>
      </c>
      <c r="C133" s="70"/>
      <c r="D133" s="70"/>
      <c r="E133" s="70"/>
      <c r="F133" s="70"/>
      <c r="G133" s="70"/>
      <c r="H133" s="94" t="str">
        <f t="shared" si="7"/>
        <v/>
      </c>
      <c r="I133" s="97"/>
      <c r="K133" s="74">
        <f t="shared" si="9"/>
        <v>0</v>
      </c>
    </row>
    <row r="134" spans="1:11">
      <c r="A134" s="80" t="str">
        <f>IF(Draw!E133=0,"",Draw!E133)</f>
        <v/>
      </c>
      <c r="B134" s="79" t="str">
        <f t="shared" si="8"/>
        <v/>
      </c>
      <c r="C134" s="81"/>
      <c r="D134" s="81"/>
      <c r="E134" s="81"/>
      <c r="F134" s="81"/>
      <c r="G134" s="81"/>
      <c r="H134" s="12" t="str">
        <f t="shared" ref="H134:H150" si="10">IF(B134="","",IF(K134=5,(SUM(C134:G134)-MAX(C134:G134)-MIN(C134:G134))/3,IF(K134=4,(SUM(C134:G134)-MAX(C134:G134))/3,SUM(C134:G134)/3))*B134/7.6)</f>
        <v/>
      </c>
      <c r="I134" s="21"/>
      <c r="K134" s="74">
        <f t="shared" si="9"/>
        <v>0</v>
      </c>
    </row>
    <row r="135" spans="1:11">
      <c r="A135" s="96" t="str">
        <f>IF(Draw!E134=0,"",Draw!E134)</f>
        <v/>
      </c>
      <c r="B135" s="95" t="str">
        <f t="shared" ref="B135:B150" si="11">IF(A135="","",B$3)</f>
        <v/>
      </c>
      <c r="C135" s="70"/>
      <c r="D135" s="70"/>
      <c r="E135" s="70"/>
      <c r="F135" s="70"/>
      <c r="G135" s="70"/>
      <c r="H135" s="94" t="str">
        <f t="shared" si="10"/>
        <v/>
      </c>
      <c r="I135" s="97"/>
      <c r="K135" s="74">
        <f t="shared" si="9"/>
        <v>0</v>
      </c>
    </row>
    <row r="136" spans="1:11">
      <c r="A136" s="80" t="str">
        <f>IF(Draw!E135=0,"",Draw!E135)</f>
        <v/>
      </c>
      <c r="B136" s="79" t="str">
        <f t="shared" si="11"/>
        <v/>
      </c>
      <c r="C136" s="81"/>
      <c r="D136" s="81"/>
      <c r="E136" s="81"/>
      <c r="F136" s="81"/>
      <c r="G136" s="81"/>
      <c r="H136" s="12" t="str">
        <f t="shared" si="10"/>
        <v/>
      </c>
      <c r="I136" s="21"/>
      <c r="K136" s="74">
        <f t="shared" si="9"/>
        <v>0</v>
      </c>
    </row>
    <row r="137" spans="1:11">
      <c r="A137" s="96" t="str">
        <f>IF(Draw!E136=0,"",Draw!E136)</f>
        <v/>
      </c>
      <c r="B137" s="95" t="str">
        <f t="shared" si="11"/>
        <v/>
      </c>
      <c r="C137" s="70"/>
      <c r="D137" s="70"/>
      <c r="E137" s="70"/>
      <c r="F137" s="70"/>
      <c r="G137" s="70"/>
      <c r="H137" s="94" t="str">
        <f t="shared" si="10"/>
        <v/>
      </c>
      <c r="I137" s="97"/>
      <c r="K137" s="74">
        <f t="shared" si="9"/>
        <v>0</v>
      </c>
    </row>
    <row r="138" spans="1:11">
      <c r="A138" s="80" t="str">
        <f>IF(Draw!E137=0,"",Draw!E137)</f>
        <v/>
      </c>
      <c r="B138" s="79" t="str">
        <f t="shared" si="11"/>
        <v/>
      </c>
      <c r="C138" s="81"/>
      <c r="D138" s="81"/>
      <c r="E138" s="81"/>
      <c r="F138" s="81"/>
      <c r="G138" s="81"/>
      <c r="H138" s="12" t="str">
        <f t="shared" si="10"/>
        <v/>
      </c>
      <c r="I138" s="21"/>
      <c r="K138" s="74">
        <f t="shared" si="9"/>
        <v>0</v>
      </c>
    </row>
    <row r="139" spans="1:11">
      <c r="A139" s="96" t="str">
        <f>IF(Draw!E138=0,"",Draw!E138)</f>
        <v/>
      </c>
      <c r="B139" s="95" t="str">
        <f t="shared" si="11"/>
        <v/>
      </c>
      <c r="C139" s="70"/>
      <c r="D139" s="70"/>
      <c r="E139" s="70"/>
      <c r="F139" s="70"/>
      <c r="G139" s="70"/>
      <c r="H139" s="94" t="str">
        <f t="shared" si="10"/>
        <v/>
      </c>
      <c r="I139" s="97"/>
      <c r="K139" s="74">
        <f t="shared" si="9"/>
        <v>0</v>
      </c>
    </row>
    <row r="140" spans="1:11">
      <c r="A140" s="80" t="str">
        <f>IF(Draw!E139=0,"",Draw!E139)</f>
        <v/>
      </c>
      <c r="B140" s="79" t="str">
        <f t="shared" si="11"/>
        <v/>
      </c>
      <c r="C140" s="81"/>
      <c r="D140" s="81"/>
      <c r="E140" s="81"/>
      <c r="F140" s="81"/>
      <c r="G140" s="81"/>
      <c r="H140" s="12" t="str">
        <f t="shared" si="10"/>
        <v/>
      </c>
      <c r="I140" s="21"/>
      <c r="K140" s="74">
        <f t="shared" si="9"/>
        <v>0</v>
      </c>
    </row>
    <row r="141" spans="1:11">
      <c r="A141" s="96" t="str">
        <f>IF(Draw!E140=0,"",Draw!E140)</f>
        <v/>
      </c>
      <c r="B141" s="95" t="str">
        <f t="shared" si="11"/>
        <v/>
      </c>
      <c r="C141" s="70"/>
      <c r="D141" s="70"/>
      <c r="E141" s="70"/>
      <c r="F141" s="70"/>
      <c r="G141" s="70"/>
      <c r="H141" s="94" t="str">
        <f t="shared" si="10"/>
        <v/>
      </c>
      <c r="I141" s="97"/>
      <c r="K141" s="74">
        <f t="shared" si="9"/>
        <v>0</v>
      </c>
    </row>
    <row r="142" spans="1:11">
      <c r="A142" s="80" t="str">
        <f>IF(Draw!E141=0,"",Draw!E141)</f>
        <v/>
      </c>
      <c r="B142" s="79" t="str">
        <f t="shared" si="11"/>
        <v/>
      </c>
      <c r="C142" s="81"/>
      <c r="D142" s="81"/>
      <c r="E142" s="81"/>
      <c r="F142" s="81"/>
      <c r="G142" s="81"/>
      <c r="H142" s="12" t="str">
        <f t="shared" si="10"/>
        <v/>
      </c>
      <c r="I142" s="21"/>
      <c r="K142" s="74">
        <f t="shared" si="9"/>
        <v>0</v>
      </c>
    </row>
    <row r="143" spans="1:11">
      <c r="A143" s="96" t="str">
        <f>IF(Draw!E142=0,"",Draw!E142)</f>
        <v/>
      </c>
      <c r="B143" s="95" t="str">
        <f t="shared" si="11"/>
        <v/>
      </c>
      <c r="C143" s="70"/>
      <c r="D143" s="70"/>
      <c r="E143" s="70"/>
      <c r="F143" s="70"/>
      <c r="G143" s="70"/>
      <c r="H143" s="94" t="str">
        <f t="shared" si="10"/>
        <v/>
      </c>
      <c r="I143" s="97"/>
      <c r="K143" s="74">
        <f t="shared" si="9"/>
        <v>0</v>
      </c>
    </row>
    <row r="144" spans="1:11">
      <c r="A144" s="80" t="str">
        <f>IF(Draw!E143=0,"",Draw!E143)</f>
        <v/>
      </c>
      <c r="B144" s="79" t="str">
        <f t="shared" si="11"/>
        <v/>
      </c>
      <c r="C144" s="81"/>
      <c r="D144" s="81"/>
      <c r="E144" s="81"/>
      <c r="F144" s="81"/>
      <c r="G144" s="81"/>
      <c r="H144" s="12" t="str">
        <f t="shared" si="10"/>
        <v/>
      </c>
      <c r="I144" s="21"/>
      <c r="K144" s="74">
        <f t="shared" si="9"/>
        <v>0</v>
      </c>
    </row>
    <row r="145" spans="1:11">
      <c r="A145" s="96" t="str">
        <f>IF(Draw!E144=0,"",Draw!E144)</f>
        <v/>
      </c>
      <c r="B145" s="95" t="str">
        <f t="shared" si="11"/>
        <v/>
      </c>
      <c r="C145" s="70"/>
      <c r="D145" s="70"/>
      <c r="E145" s="70"/>
      <c r="F145" s="70"/>
      <c r="G145" s="70"/>
      <c r="H145" s="94" t="str">
        <f t="shared" si="10"/>
        <v/>
      </c>
      <c r="I145" s="97"/>
      <c r="K145" s="74">
        <f t="shared" si="9"/>
        <v>0</v>
      </c>
    </row>
    <row r="146" spans="1:11">
      <c r="A146" s="80" t="str">
        <f>IF(Draw!E145=0,"",Draw!E145)</f>
        <v/>
      </c>
      <c r="B146" s="79" t="str">
        <f t="shared" si="11"/>
        <v/>
      </c>
      <c r="C146" s="81"/>
      <c r="D146" s="81"/>
      <c r="E146" s="81"/>
      <c r="F146" s="81"/>
      <c r="G146" s="81"/>
      <c r="H146" s="12" t="str">
        <f t="shared" si="10"/>
        <v/>
      </c>
      <c r="I146" s="21"/>
      <c r="K146" s="74">
        <f t="shared" si="9"/>
        <v>0</v>
      </c>
    </row>
    <row r="147" spans="1:11">
      <c r="A147" s="96" t="str">
        <f>IF(Draw!E146=0,"",Draw!E146)</f>
        <v/>
      </c>
      <c r="B147" s="95" t="str">
        <f t="shared" si="11"/>
        <v/>
      </c>
      <c r="C147" s="70"/>
      <c r="D147" s="70"/>
      <c r="E147" s="70"/>
      <c r="F147" s="70"/>
      <c r="G147" s="70"/>
      <c r="H147" s="94" t="str">
        <f t="shared" si="10"/>
        <v/>
      </c>
      <c r="I147" s="97"/>
      <c r="K147" s="74">
        <f t="shared" si="9"/>
        <v>0</v>
      </c>
    </row>
    <row r="148" spans="1:11">
      <c r="A148" s="80" t="str">
        <f>IF(Draw!E147=0,"",Draw!E147)</f>
        <v/>
      </c>
      <c r="B148" s="79" t="str">
        <f t="shared" si="11"/>
        <v/>
      </c>
      <c r="C148" s="81"/>
      <c r="D148" s="81"/>
      <c r="E148" s="81"/>
      <c r="F148" s="81"/>
      <c r="G148" s="81"/>
      <c r="H148" s="12" t="str">
        <f t="shared" si="10"/>
        <v/>
      </c>
      <c r="I148" s="21"/>
      <c r="K148" s="74">
        <f t="shared" si="9"/>
        <v>0</v>
      </c>
    </row>
    <row r="149" spans="1:11">
      <c r="A149" s="96" t="str">
        <f>IF(Draw!E148=0,"",Draw!E148)</f>
        <v/>
      </c>
      <c r="B149" s="95" t="str">
        <f t="shared" si="11"/>
        <v/>
      </c>
      <c r="C149" s="70"/>
      <c r="D149" s="70"/>
      <c r="E149" s="70"/>
      <c r="F149" s="70"/>
      <c r="G149" s="70"/>
      <c r="H149" s="94" t="str">
        <f t="shared" si="10"/>
        <v/>
      </c>
      <c r="I149" s="97"/>
      <c r="K149" s="74">
        <f t="shared" si="9"/>
        <v>0</v>
      </c>
    </row>
    <row r="150" spans="1:11">
      <c r="A150" s="80" t="str">
        <f>IF(Draw!E149=0,"",Draw!E149)</f>
        <v/>
      </c>
      <c r="B150" s="79" t="str">
        <f t="shared" si="11"/>
        <v/>
      </c>
      <c r="C150" s="81"/>
      <c r="D150" s="81"/>
      <c r="E150" s="81"/>
      <c r="F150" s="81"/>
      <c r="G150" s="81"/>
      <c r="H150" s="12" t="str">
        <f t="shared" si="10"/>
        <v/>
      </c>
      <c r="I150" s="21"/>
      <c r="K150" s="74">
        <f t="shared" si="9"/>
        <v>0</v>
      </c>
    </row>
    <row r="151" spans="1:11">
      <c r="A151" s="50"/>
      <c r="B151" s="40"/>
      <c r="C151" s="70"/>
      <c r="D151" s="70"/>
      <c r="E151" s="70"/>
      <c r="F151" s="70"/>
      <c r="G151" s="70"/>
      <c r="H151" s="26"/>
      <c r="I151" s="71"/>
    </row>
    <row r="152" spans="1:11">
      <c r="A152" s="50"/>
      <c r="B152" s="40"/>
      <c r="C152" s="70"/>
      <c r="D152" s="70"/>
      <c r="E152" s="70"/>
      <c r="F152" s="70"/>
      <c r="G152" s="70"/>
      <c r="H152" s="26"/>
      <c r="I152" s="71"/>
    </row>
    <row r="153" spans="1:11">
      <c r="A153" s="50"/>
      <c r="B153" s="40"/>
      <c r="C153" s="70"/>
      <c r="D153" s="70"/>
      <c r="E153" s="70"/>
      <c r="F153" s="70"/>
      <c r="G153" s="70"/>
      <c r="H153" s="26"/>
      <c r="I153" s="71"/>
    </row>
    <row r="154" spans="1:11">
      <c r="A154" s="50"/>
      <c r="B154" s="40"/>
      <c r="C154" s="70"/>
      <c r="D154" s="70"/>
      <c r="E154" s="70"/>
      <c r="F154" s="70"/>
      <c r="G154" s="70"/>
      <c r="H154" s="26"/>
      <c r="I154" s="71"/>
    </row>
    <row r="155" spans="1:11">
      <c r="A155" s="50"/>
      <c r="B155" s="40"/>
      <c r="C155" s="70"/>
      <c r="D155" s="70"/>
      <c r="E155" s="70"/>
      <c r="F155" s="70"/>
      <c r="G155" s="70"/>
      <c r="H155" s="26"/>
      <c r="I155" s="71"/>
    </row>
    <row r="156" spans="1:11">
      <c r="A156" s="50"/>
      <c r="B156" s="40"/>
      <c r="C156" s="70"/>
      <c r="D156" s="70"/>
      <c r="E156" s="70"/>
      <c r="F156" s="70"/>
      <c r="G156" s="70"/>
      <c r="H156" s="26"/>
      <c r="I156" s="71"/>
    </row>
    <row r="157" spans="1:11">
      <c r="A157" s="50"/>
      <c r="B157" s="40"/>
      <c r="C157" s="70"/>
      <c r="D157" s="70"/>
      <c r="E157" s="70"/>
      <c r="F157" s="70"/>
      <c r="G157" s="70"/>
      <c r="H157" s="26"/>
      <c r="I157" s="71"/>
    </row>
    <row r="158" spans="1:11">
      <c r="A158" s="50"/>
      <c r="B158" s="40"/>
      <c r="C158" s="70"/>
      <c r="D158" s="70"/>
      <c r="E158" s="70"/>
      <c r="F158" s="70"/>
      <c r="G158" s="70"/>
      <c r="H158" s="26"/>
      <c r="I158" s="71"/>
    </row>
    <row r="159" spans="1:11">
      <c r="A159" s="50"/>
      <c r="B159" s="40"/>
      <c r="C159" s="25"/>
      <c r="D159" s="25"/>
      <c r="E159" s="25"/>
      <c r="F159" s="25"/>
      <c r="G159" s="25"/>
      <c r="H159" s="26"/>
      <c r="I159" s="39"/>
    </row>
    <row r="160" spans="1:11">
      <c r="A160" s="50"/>
      <c r="B160" s="40"/>
      <c r="C160" s="25"/>
      <c r="D160" s="25"/>
      <c r="E160" s="25"/>
      <c r="F160" s="25"/>
      <c r="G160" s="25"/>
      <c r="H160" s="26"/>
      <c r="I160" s="39"/>
    </row>
    <row r="161" spans="1:9">
      <c r="A161" s="50"/>
      <c r="B161" s="40"/>
      <c r="C161" s="25"/>
      <c r="D161" s="25"/>
      <c r="E161" s="25"/>
      <c r="F161" s="25"/>
      <c r="G161" s="25"/>
      <c r="H161" s="26"/>
      <c r="I161" s="39"/>
    </row>
    <row r="162" spans="1:9">
      <c r="A162" s="50"/>
      <c r="B162" s="40"/>
      <c r="C162" s="25"/>
      <c r="D162" s="25"/>
      <c r="E162" s="25"/>
      <c r="F162" s="25"/>
      <c r="G162" s="25"/>
      <c r="H162" s="26"/>
      <c r="I162" s="39"/>
    </row>
    <row r="163" spans="1:9">
      <c r="A163" s="50"/>
      <c r="B163" s="40"/>
      <c r="C163" s="25"/>
      <c r="D163" s="25"/>
      <c r="E163" s="25"/>
      <c r="F163" s="25"/>
      <c r="G163" s="25"/>
      <c r="H163" s="26"/>
      <c r="I163" s="39"/>
    </row>
    <row r="164" spans="1:9">
      <c r="A164" s="50"/>
      <c r="B164" s="40"/>
      <c r="C164" s="25"/>
      <c r="D164" s="25"/>
      <c r="E164" s="25"/>
      <c r="F164" s="25"/>
      <c r="G164" s="25"/>
      <c r="H164" s="26"/>
      <c r="I164" s="39"/>
    </row>
    <row r="165" spans="1:9">
      <c r="A165" s="50"/>
      <c r="B165" s="40"/>
      <c r="C165" s="25"/>
      <c r="D165" s="25"/>
      <c r="E165" s="25"/>
      <c r="F165" s="25"/>
      <c r="G165" s="25"/>
      <c r="H165" s="26"/>
      <c r="I165" s="39"/>
    </row>
    <row r="166" spans="1:9">
      <c r="A166" s="50"/>
      <c r="B166" s="40"/>
      <c r="C166" s="25"/>
      <c r="D166" s="25"/>
      <c r="E166" s="25"/>
      <c r="F166" s="25"/>
      <c r="G166" s="25"/>
      <c r="H166" s="26"/>
      <c r="I166" s="39"/>
    </row>
    <row r="167" spans="1:9">
      <c r="A167" s="50"/>
      <c r="B167" s="40"/>
      <c r="C167" s="25"/>
      <c r="D167" s="25"/>
      <c r="E167" s="25"/>
      <c r="F167" s="25"/>
      <c r="G167" s="25"/>
      <c r="H167" s="26"/>
      <c r="I167" s="39"/>
    </row>
    <row r="168" spans="1:9">
      <c r="A168" s="50"/>
      <c r="B168" s="40"/>
      <c r="C168" s="25"/>
      <c r="D168" s="25"/>
      <c r="E168" s="25"/>
      <c r="F168" s="25"/>
      <c r="G168" s="25"/>
      <c r="H168" s="26"/>
      <c r="I168" s="39"/>
    </row>
    <row r="169" spans="1:9">
      <c r="A169" s="50"/>
      <c r="B169" s="40"/>
      <c r="C169" s="25"/>
      <c r="D169" s="25"/>
      <c r="E169" s="25"/>
      <c r="F169" s="25"/>
      <c r="G169" s="25"/>
      <c r="H169" s="26"/>
      <c r="I169" s="39"/>
    </row>
    <row r="170" spans="1:9">
      <c r="A170" s="50"/>
      <c r="B170" s="40"/>
      <c r="C170" s="25"/>
      <c r="D170" s="25"/>
      <c r="E170" s="25"/>
      <c r="F170" s="25"/>
      <c r="G170" s="25"/>
      <c r="H170" s="26"/>
      <c r="I170" s="39"/>
    </row>
    <row r="171" spans="1:9">
      <c r="A171" s="50"/>
      <c r="B171" s="40"/>
      <c r="C171" s="25"/>
      <c r="D171" s="25"/>
      <c r="E171" s="25"/>
      <c r="F171" s="25"/>
      <c r="G171" s="25"/>
      <c r="H171" s="26"/>
      <c r="I171" s="39"/>
    </row>
    <row r="172" spans="1:9">
      <c r="A172" s="50"/>
      <c r="B172" s="40"/>
      <c r="C172" s="25"/>
      <c r="D172" s="25"/>
      <c r="E172" s="25"/>
      <c r="F172" s="25"/>
      <c r="G172" s="25"/>
      <c r="H172" s="26"/>
      <c r="I172" s="39"/>
    </row>
    <row r="173" spans="1:9">
      <c r="A173" s="50"/>
      <c r="B173" s="40"/>
      <c r="C173" s="25"/>
      <c r="D173" s="25"/>
      <c r="E173" s="25"/>
      <c r="F173" s="25"/>
      <c r="G173" s="25"/>
      <c r="H173" s="26"/>
      <c r="I173" s="39"/>
    </row>
    <row r="174" spans="1:9">
      <c r="A174" s="50"/>
      <c r="B174" s="40"/>
      <c r="C174" s="25"/>
      <c r="D174" s="25"/>
      <c r="E174" s="25"/>
      <c r="F174" s="25"/>
      <c r="G174" s="25"/>
      <c r="H174" s="26"/>
      <c r="I174" s="39"/>
    </row>
    <row r="175" spans="1:9">
      <c r="A175" s="50"/>
      <c r="B175" s="40"/>
      <c r="C175" s="25"/>
      <c r="D175" s="25"/>
      <c r="E175" s="25"/>
      <c r="F175" s="25"/>
      <c r="G175" s="25"/>
      <c r="H175" s="26"/>
      <c r="I175" s="39"/>
    </row>
    <row r="176" spans="1:9">
      <c r="A176" s="50"/>
      <c r="B176" s="40"/>
      <c r="C176" s="25"/>
      <c r="D176" s="25"/>
      <c r="E176" s="25"/>
      <c r="F176" s="25"/>
      <c r="G176" s="25"/>
      <c r="H176" s="26"/>
      <c r="I176" s="39"/>
    </row>
    <row r="177" spans="1:9">
      <c r="A177" s="50"/>
      <c r="B177" s="40"/>
      <c r="C177" s="25"/>
      <c r="D177" s="25"/>
      <c r="E177" s="25"/>
      <c r="F177" s="25"/>
      <c r="G177" s="25"/>
      <c r="H177" s="26"/>
      <c r="I177" s="39"/>
    </row>
    <row r="178" spans="1:9">
      <c r="A178" s="50"/>
      <c r="B178" s="40"/>
      <c r="C178" s="25"/>
      <c r="D178" s="25"/>
      <c r="E178" s="25"/>
      <c r="F178" s="25"/>
      <c r="G178" s="25"/>
      <c r="H178" s="26"/>
      <c r="I178" s="39"/>
    </row>
    <row r="179" spans="1:9">
      <c r="A179" s="50"/>
      <c r="B179" s="40"/>
      <c r="C179" s="25"/>
      <c r="D179" s="25"/>
      <c r="E179" s="25"/>
      <c r="F179" s="25"/>
      <c r="G179" s="25"/>
      <c r="H179" s="26"/>
      <c r="I179" s="39"/>
    </row>
    <row r="180" spans="1:9">
      <c r="A180" s="50"/>
      <c r="B180" s="40"/>
      <c r="C180" s="25"/>
      <c r="D180" s="25"/>
      <c r="E180" s="25"/>
      <c r="F180" s="25"/>
      <c r="G180" s="25"/>
      <c r="H180" s="26"/>
      <c r="I180" s="39"/>
    </row>
    <row r="181" spans="1:9">
      <c r="A181" s="50"/>
      <c r="B181" s="40"/>
      <c r="C181" s="25"/>
      <c r="D181" s="25"/>
      <c r="E181" s="25"/>
      <c r="F181" s="25"/>
      <c r="G181" s="25"/>
      <c r="H181" s="26"/>
      <c r="I181" s="39"/>
    </row>
    <row r="182" spans="1:9">
      <c r="A182" s="50"/>
      <c r="B182" s="40"/>
      <c r="C182" s="25"/>
      <c r="D182" s="25"/>
      <c r="E182" s="25"/>
      <c r="F182" s="25"/>
      <c r="G182" s="25"/>
      <c r="H182" s="26"/>
      <c r="I182" s="39"/>
    </row>
    <row r="183" spans="1:9">
      <c r="A183" s="50"/>
      <c r="B183" s="40"/>
      <c r="C183" s="25"/>
      <c r="D183" s="25"/>
      <c r="E183" s="25"/>
      <c r="F183" s="25"/>
      <c r="G183" s="25"/>
      <c r="H183" s="26"/>
      <c r="I183" s="39"/>
    </row>
    <row r="184" spans="1:9">
      <c r="A184" s="50"/>
      <c r="B184" s="40"/>
      <c r="C184" s="25"/>
      <c r="D184" s="25"/>
      <c r="E184" s="25"/>
      <c r="F184" s="25"/>
      <c r="G184" s="25"/>
      <c r="H184" s="26"/>
      <c r="I184" s="39"/>
    </row>
    <row r="185" spans="1:9">
      <c r="A185" s="50"/>
      <c r="B185" s="40"/>
      <c r="C185" s="25"/>
      <c r="D185" s="25"/>
      <c r="E185" s="25"/>
      <c r="F185" s="25"/>
      <c r="G185" s="25"/>
      <c r="H185" s="26"/>
      <c r="I185" s="39"/>
    </row>
    <row r="186" spans="1:9">
      <c r="A186" s="50"/>
      <c r="B186" s="40"/>
      <c r="C186" s="25"/>
      <c r="D186" s="25"/>
      <c r="E186" s="25"/>
      <c r="F186" s="25"/>
      <c r="G186" s="25"/>
      <c r="H186" s="26"/>
      <c r="I186" s="39"/>
    </row>
    <row r="187" spans="1:9">
      <c r="A187" s="50"/>
      <c r="B187" s="40"/>
      <c r="C187" s="25"/>
      <c r="D187" s="25"/>
      <c r="E187" s="25"/>
      <c r="F187" s="25"/>
      <c r="G187" s="25"/>
      <c r="H187" s="26"/>
      <c r="I187" s="39"/>
    </row>
    <row r="188" spans="1:9">
      <c r="A188" s="50"/>
      <c r="B188" s="40"/>
      <c r="C188" s="25"/>
      <c r="D188" s="25"/>
      <c r="E188" s="25"/>
      <c r="F188" s="25"/>
      <c r="G188" s="25"/>
      <c r="H188" s="26"/>
      <c r="I188" s="39"/>
    </row>
    <row r="189" spans="1:9">
      <c r="A189" s="50"/>
      <c r="B189" s="40"/>
      <c r="C189" s="25"/>
      <c r="D189" s="25"/>
      <c r="E189" s="25"/>
      <c r="F189" s="25"/>
      <c r="G189" s="25"/>
      <c r="H189" s="26"/>
      <c r="I189" s="39"/>
    </row>
    <row r="190" spans="1:9">
      <c r="A190" s="50"/>
      <c r="B190" s="40"/>
      <c r="C190" s="25"/>
      <c r="D190" s="25"/>
      <c r="E190" s="25"/>
      <c r="F190" s="25"/>
      <c r="G190" s="25"/>
      <c r="H190" s="26"/>
      <c r="I190" s="39"/>
    </row>
    <row r="191" spans="1:9">
      <c r="A191" s="50"/>
      <c r="B191" s="40"/>
      <c r="C191" s="25"/>
      <c r="D191" s="25"/>
      <c r="E191" s="25"/>
      <c r="F191" s="25"/>
      <c r="G191" s="25"/>
      <c r="H191" s="26"/>
      <c r="I191" s="39"/>
    </row>
    <row r="192" spans="1:9">
      <c r="A192" s="50"/>
      <c r="B192" s="40"/>
      <c r="C192" s="25"/>
      <c r="D192" s="25"/>
      <c r="E192" s="25"/>
      <c r="F192" s="25"/>
      <c r="G192" s="25"/>
      <c r="H192" s="26"/>
      <c r="I192" s="39"/>
    </row>
    <row r="193" spans="1:9">
      <c r="A193" s="50"/>
      <c r="B193" s="40"/>
      <c r="C193" s="25"/>
      <c r="D193" s="25"/>
      <c r="E193" s="25"/>
      <c r="F193" s="25"/>
      <c r="G193" s="25"/>
      <c r="H193" s="26"/>
      <c r="I193" s="39"/>
    </row>
    <row r="194" spans="1:9">
      <c r="A194" s="50"/>
      <c r="B194" s="40"/>
      <c r="C194" s="25"/>
      <c r="D194" s="25"/>
      <c r="E194" s="25"/>
      <c r="F194" s="25"/>
      <c r="G194" s="25"/>
      <c r="H194" s="26"/>
      <c r="I194" s="39"/>
    </row>
    <row r="195" spans="1:9">
      <c r="A195" s="50"/>
      <c r="B195" s="40"/>
      <c r="C195" s="25"/>
      <c r="D195" s="25"/>
      <c r="E195" s="25"/>
      <c r="F195" s="25"/>
      <c r="G195" s="25"/>
      <c r="H195" s="26"/>
      <c r="I195" s="39"/>
    </row>
    <row r="196" spans="1:9">
      <c r="A196" s="50"/>
      <c r="B196" s="40"/>
      <c r="C196" s="25"/>
      <c r="D196" s="25"/>
      <c r="E196" s="25"/>
      <c r="F196" s="25"/>
      <c r="G196" s="25"/>
      <c r="H196" s="26"/>
      <c r="I196" s="39"/>
    </row>
    <row r="197" spans="1:9">
      <c r="A197" s="50"/>
      <c r="B197" s="40"/>
      <c r="C197" s="25"/>
      <c r="D197" s="25"/>
      <c r="E197" s="25"/>
      <c r="F197" s="25"/>
      <c r="G197" s="25"/>
      <c r="H197" s="26"/>
      <c r="I197" s="39"/>
    </row>
    <row r="198" spans="1:9">
      <c r="A198" s="50"/>
      <c r="B198" s="40"/>
      <c r="C198" s="25"/>
      <c r="D198" s="25"/>
      <c r="E198" s="25"/>
      <c r="F198" s="25"/>
      <c r="G198" s="25"/>
      <c r="H198" s="26"/>
      <c r="I198" s="39"/>
    </row>
    <row r="199" spans="1:9">
      <c r="A199" s="50"/>
      <c r="B199" s="40"/>
      <c r="C199" s="25"/>
      <c r="D199" s="25"/>
      <c r="E199" s="25"/>
      <c r="F199" s="25"/>
      <c r="G199" s="25"/>
      <c r="H199" s="26"/>
      <c r="I199" s="39"/>
    </row>
    <row r="200" spans="1:9">
      <c r="A200" s="50"/>
      <c r="B200" s="40"/>
      <c r="C200" s="25"/>
      <c r="D200" s="25"/>
      <c r="E200" s="25"/>
      <c r="F200" s="25"/>
      <c r="G200" s="25"/>
      <c r="H200" s="26"/>
      <c r="I200" s="39"/>
    </row>
    <row r="201" spans="1:9">
      <c r="A201" s="50"/>
      <c r="B201" s="40"/>
      <c r="C201" s="25"/>
      <c r="D201" s="25"/>
      <c r="E201" s="25"/>
      <c r="F201" s="25"/>
      <c r="G201" s="25"/>
      <c r="H201" s="26"/>
      <c r="I201" s="39"/>
    </row>
    <row r="202" spans="1:9">
      <c r="A202" s="50"/>
      <c r="B202" s="40"/>
      <c r="C202" s="25"/>
      <c r="D202" s="25"/>
      <c r="E202" s="25"/>
      <c r="F202" s="25"/>
      <c r="G202" s="25"/>
      <c r="H202" s="26"/>
      <c r="I202" s="39"/>
    </row>
    <row r="203" spans="1:9">
      <c r="A203" s="50"/>
      <c r="B203" s="40"/>
      <c r="C203" s="25"/>
      <c r="D203" s="25"/>
      <c r="E203" s="25"/>
      <c r="F203" s="25"/>
      <c r="G203" s="25"/>
      <c r="H203" s="26"/>
      <c r="I203" s="39"/>
    </row>
    <row r="204" spans="1:9">
      <c r="A204" s="50"/>
      <c r="B204" s="40"/>
      <c r="C204" s="25"/>
      <c r="D204" s="25"/>
      <c r="E204" s="25"/>
      <c r="F204" s="25"/>
      <c r="G204" s="25"/>
      <c r="H204" s="26"/>
      <c r="I204" s="39"/>
    </row>
    <row r="205" spans="1:9">
      <c r="A205" s="50"/>
      <c r="B205" s="40"/>
      <c r="C205" s="25"/>
      <c r="D205" s="25"/>
      <c r="E205" s="25"/>
      <c r="F205" s="25"/>
      <c r="G205" s="25"/>
      <c r="H205" s="26"/>
      <c r="I205" s="39"/>
    </row>
    <row r="206" spans="1:9">
      <c r="A206" s="50"/>
      <c r="B206" s="40"/>
      <c r="C206" s="25"/>
      <c r="D206" s="25"/>
      <c r="E206" s="25"/>
      <c r="F206" s="25"/>
      <c r="G206" s="25"/>
      <c r="H206" s="26"/>
      <c r="I206" s="39"/>
    </row>
    <row r="207" spans="1:9">
      <c r="A207" s="50"/>
      <c r="B207" s="40"/>
      <c r="C207" s="25"/>
      <c r="D207" s="25"/>
      <c r="E207" s="25"/>
      <c r="F207" s="25"/>
      <c r="G207" s="25"/>
      <c r="H207" s="26"/>
      <c r="I207" s="39"/>
    </row>
    <row r="208" spans="1:9">
      <c r="A208" s="50"/>
      <c r="B208" s="40"/>
      <c r="C208" s="25"/>
      <c r="D208" s="25"/>
      <c r="E208" s="25"/>
      <c r="F208" s="25"/>
      <c r="G208" s="25"/>
      <c r="H208" s="26"/>
      <c r="I208" s="39"/>
    </row>
    <row r="209" spans="1:9">
      <c r="A209" s="50"/>
      <c r="B209" s="40"/>
      <c r="C209" s="25"/>
      <c r="D209" s="25"/>
      <c r="E209" s="25"/>
      <c r="F209" s="25"/>
      <c r="G209" s="25"/>
      <c r="H209" s="26"/>
      <c r="I209" s="39"/>
    </row>
    <row r="210" spans="1:9">
      <c r="A210" s="50"/>
      <c r="B210" s="40"/>
      <c r="C210" s="25"/>
      <c r="D210" s="25"/>
      <c r="E210" s="25"/>
      <c r="F210" s="25"/>
      <c r="G210" s="25"/>
      <c r="H210" s="26"/>
      <c r="I210" s="39"/>
    </row>
    <row r="211" spans="1:9">
      <c r="A211" s="50"/>
      <c r="B211" s="40"/>
      <c r="C211" s="25"/>
      <c r="D211" s="25"/>
      <c r="E211" s="25"/>
      <c r="F211" s="25"/>
      <c r="G211" s="25"/>
      <c r="H211" s="26"/>
      <c r="I211" s="39"/>
    </row>
    <row r="212" spans="1:9">
      <c r="A212" s="50"/>
      <c r="B212" s="40"/>
      <c r="C212" s="25"/>
      <c r="D212" s="25"/>
      <c r="E212" s="25"/>
      <c r="F212" s="25"/>
      <c r="G212" s="25"/>
      <c r="H212" s="26"/>
      <c r="I212" s="39"/>
    </row>
    <row r="213" spans="1:9">
      <c r="A213" s="50"/>
      <c r="B213" s="40"/>
      <c r="C213" s="25"/>
      <c r="D213" s="25"/>
      <c r="E213" s="25"/>
      <c r="F213" s="25"/>
      <c r="G213" s="25"/>
      <c r="H213" s="26"/>
      <c r="I213" s="39"/>
    </row>
    <row r="214" spans="1:9">
      <c r="A214" s="50"/>
      <c r="B214" s="40"/>
      <c r="C214" s="25"/>
      <c r="D214" s="25"/>
      <c r="E214" s="25"/>
      <c r="F214" s="25"/>
      <c r="G214" s="25"/>
      <c r="H214" s="26"/>
      <c r="I214" s="39"/>
    </row>
    <row r="215" spans="1:9">
      <c r="A215" s="50"/>
      <c r="B215" s="40"/>
      <c r="C215" s="25"/>
      <c r="D215" s="25"/>
      <c r="E215" s="25"/>
      <c r="F215" s="25"/>
      <c r="G215" s="25"/>
      <c r="H215" s="26"/>
      <c r="I215" s="39"/>
    </row>
    <row r="216" spans="1:9">
      <c r="A216" s="50"/>
      <c r="B216" s="40"/>
      <c r="C216" s="25"/>
      <c r="D216" s="25"/>
      <c r="E216" s="25"/>
      <c r="F216" s="25"/>
      <c r="G216" s="25"/>
      <c r="H216" s="26"/>
      <c r="I216" s="39"/>
    </row>
    <row r="217" spans="1:9">
      <c r="A217" s="50"/>
      <c r="B217" s="40"/>
      <c r="C217" s="25"/>
      <c r="D217" s="25"/>
      <c r="E217" s="25"/>
      <c r="F217" s="25"/>
      <c r="G217" s="25"/>
      <c r="H217" s="26"/>
      <c r="I217" s="39"/>
    </row>
    <row r="218" spans="1:9">
      <c r="A218" s="50"/>
      <c r="B218" s="40"/>
      <c r="C218" s="25"/>
      <c r="D218" s="25"/>
      <c r="E218" s="25"/>
      <c r="F218" s="25"/>
      <c r="G218" s="25"/>
      <c r="H218" s="26"/>
      <c r="I218" s="39"/>
    </row>
    <row r="219" spans="1:9">
      <c r="A219" s="50"/>
      <c r="B219" s="40"/>
      <c r="C219" s="25"/>
      <c r="D219" s="25"/>
      <c r="E219" s="25"/>
      <c r="F219" s="25"/>
      <c r="G219" s="25"/>
      <c r="H219" s="26"/>
      <c r="I219" s="39"/>
    </row>
  </sheetData>
  <phoneticPr fontId="2" type="noConversion"/>
  <conditionalFormatting sqref="A3:G4 A6:G6 A8:G8 A10:G10 A12:G12 A14:G14 A16:G16 A18:G18 A20:G20 A22:G22 A24:G24 A26:G26 A28:G28 A30:G30 A32:G32 A34:G34 A36:G36 A38:G38 A40:G40 A42:G42 A44:G44 A46:G46 A48:G48 A50:G50 A52:G52 A54:G54 A56:G56 A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A4:B150 I3:I150">
    <cfRule type="expression" dxfId="194" priority="95" stopIfTrue="1">
      <formula>MOD(ROW(),2)=0</formula>
    </cfRule>
  </conditionalFormatting>
  <conditionalFormatting sqref="H3:H150">
    <cfRule type="expression" dxfId="193" priority="4" stopIfTrue="1">
      <formula>MOD(ROW(),2)=0</formula>
    </cfRule>
  </conditionalFormatting>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192" priority="3" stopIfTrue="1">
      <formula>MOD(ROW(),2)=0</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cfRule type="expression" dxfId="191" priority="1" stopIfTrue="1">
      <formula>MOD(ROW(),2)=0</formula>
    </cfRule>
  </conditionalFormatting>
  <pageMargins left="0.75" right="0.75" top="1" bottom="1" header="0.5" footer="0.5"/>
  <pageSetup orientation="portrait" r:id="rId1"/>
  <headerFooter alignWithMargins="0">
    <oddHeader>&amp;C&amp;"Arial,Bold"&amp;16JV Figures</oddHeader>
  </headerFooter>
</worksheet>
</file>

<file path=xl/worksheets/sheet3.xml><?xml version="1.0" encoding="utf-8"?>
<worksheet xmlns="http://schemas.openxmlformats.org/spreadsheetml/2006/main" xmlns:r="http://schemas.openxmlformats.org/officeDocument/2006/relationships">
  <sheetPr codeName="Sheet2"/>
  <dimension ref="A1:K219"/>
  <sheetViews>
    <sheetView zoomScale="110" zoomScaleNormal="110" workbookViewId="0">
      <pane xSplit="1" ySplit="2" topLeftCell="B9" activePane="bottomRight" state="frozen"/>
      <selection sqref="A1:C1"/>
      <selection pane="topRight" sqref="A1:C1"/>
      <selection pane="bottomLeft" sqref="A1:C1"/>
      <selection pane="bottomRight" activeCell="B31" sqref="B31"/>
    </sheetView>
  </sheetViews>
  <sheetFormatPr defaultColWidth="8.85546875" defaultRowHeight="15.75"/>
  <cols>
    <col min="1" max="1" width="12.7109375" style="49" customWidth="1"/>
    <col min="2" max="2" width="12.7109375" style="7" customWidth="1"/>
    <col min="3" max="7" width="12.7109375" style="8" customWidth="1"/>
    <col min="8" max="8" width="12.7109375" style="13" customWidth="1"/>
    <col min="9" max="9" width="12.7109375" style="10" customWidth="1"/>
  </cols>
  <sheetData>
    <row r="1" spans="1:11" ht="16.5" thickTop="1">
      <c r="B1" s="17" t="s">
        <v>7</v>
      </c>
      <c r="C1" s="112" t="s">
        <v>51</v>
      </c>
      <c r="D1" s="113"/>
      <c r="E1" s="113"/>
      <c r="F1" s="113"/>
      <c r="G1" s="113"/>
      <c r="H1" s="11"/>
      <c r="I1" s="9"/>
      <c r="K1" s="73"/>
    </row>
    <row r="2" spans="1:11" s="61" customFormat="1" ht="30">
      <c r="A2" s="57" t="s">
        <v>13</v>
      </c>
      <c r="B2" s="58" t="s">
        <v>0</v>
      </c>
      <c r="C2" s="59" t="s">
        <v>43</v>
      </c>
      <c r="D2" s="59" t="s">
        <v>44</v>
      </c>
      <c r="E2" s="59" t="s">
        <v>45</v>
      </c>
      <c r="F2" s="59" t="s">
        <v>46</v>
      </c>
      <c r="G2" s="59" t="s">
        <v>47</v>
      </c>
      <c r="H2" s="60" t="s">
        <v>1</v>
      </c>
      <c r="I2" s="56" t="s">
        <v>15</v>
      </c>
      <c r="K2" s="73"/>
    </row>
    <row r="3" spans="1:11">
      <c r="A3" s="47">
        <f>IF(Draw!E2=0,"",Draw!E2)</f>
        <v>1</v>
      </c>
      <c r="B3" s="6">
        <v>1.8</v>
      </c>
      <c r="C3" s="48"/>
      <c r="D3" s="48"/>
      <c r="E3" s="48"/>
      <c r="F3" s="48"/>
      <c r="G3" s="48"/>
      <c r="H3" s="12">
        <f>IF(B3="","",IF(K3=5,(SUM(C3:G3)-MAX(C3:G3)-MIN(C3:G3))/3,IF(K3=4,(SUM(C3:G3)-MAX(C3:G3))/3,SUM(C3:G3)/3))*B3/7.6)</f>
        <v>0</v>
      </c>
      <c r="I3" s="21"/>
      <c r="K3" s="74">
        <f>COUNT(C3:G3)</f>
        <v>0</v>
      </c>
    </row>
    <row r="4" spans="1:11">
      <c r="A4" s="80">
        <f>IF(Draw!E3=0,"",Draw!E3)</f>
        <v>2</v>
      </c>
      <c r="B4" s="79">
        <f t="shared" ref="B4" si="0">IF(A4="","",B$3)</f>
        <v>1.8</v>
      </c>
      <c r="C4" s="81">
        <v>57</v>
      </c>
      <c r="D4" s="81">
        <v>60</v>
      </c>
      <c r="E4" s="81">
        <v>56</v>
      </c>
      <c r="F4" s="81"/>
      <c r="G4" s="81"/>
      <c r="H4" s="76">
        <f t="shared" ref="H4" si="1">IF(B4="","",IF(K4=5,(SUM(C4:G4)-MAX(C4:G4)-MIN(C4:G4))/3,IF(K4=4,(SUM(C4:G4)-MAX(C4:G4))/3,SUM(C4:G4)/3))*B4/7.6)</f>
        <v>13.657894736842106</v>
      </c>
      <c r="I4" s="82"/>
      <c r="K4" s="74">
        <f t="shared" ref="K4:K67" si="2">COUNT(C4:G4)</f>
        <v>3</v>
      </c>
    </row>
    <row r="5" spans="1:11">
      <c r="A5" s="80">
        <f>IF(Draw!E4=0,"",Draw!E4)</f>
        <v>3</v>
      </c>
      <c r="B5" s="79">
        <f t="shared" ref="B5:B6" si="3">IF(A5="","",B$3)</f>
        <v>1.8</v>
      </c>
      <c r="C5" s="81">
        <v>48</v>
      </c>
      <c r="D5" s="81">
        <v>50</v>
      </c>
      <c r="E5" s="81">
        <v>46</v>
      </c>
      <c r="F5" s="81"/>
      <c r="G5" s="81"/>
      <c r="H5" s="76">
        <f t="shared" ref="H5" si="4">IF(B5="","",IF(K5=5,(SUM(C5:G5)-MAX(C5:G5)-MIN(C5:G5))/3,IF(K5=4,(SUM(C5:G5)-MAX(C5:G5))/3,SUM(C5:G5)/3))*B5/7.6)</f>
        <v>11.368421052631581</v>
      </c>
      <c r="I5" s="82"/>
      <c r="K5" s="74">
        <f t="shared" si="2"/>
        <v>3</v>
      </c>
    </row>
    <row r="6" spans="1:11">
      <c r="A6" s="80">
        <f>IF(Draw!E5=0,"",Draw!E5)</f>
        <v>4</v>
      </c>
      <c r="B6" s="79">
        <f t="shared" si="3"/>
        <v>1.8</v>
      </c>
      <c r="C6" s="81">
        <v>57</v>
      </c>
      <c r="D6" s="81">
        <v>53</v>
      </c>
      <c r="E6" s="81">
        <v>50</v>
      </c>
      <c r="F6" s="81"/>
      <c r="G6" s="81"/>
      <c r="H6" s="76">
        <f t="shared" ref="H6" si="5">IF(B6="","",IF(K6=5,(SUM(C6:G6)-MAX(C6:G6)-MIN(C6:G6))/3,IF(K6=4,(SUM(C6:G6)-MAX(C6:G6))/3,SUM(C6:G6)/3))*B6/7.6)</f>
        <v>12.631578947368421</v>
      </c>
      <c r="I6" s="82"/>
      <c r="K6" s="74">
        <f t="shared" si="2"/>
        <v>3</v>
      </c>
    </row>
    <row r="7" spans="1:11">
      <c r="A7" s="80">
        <f>IF(Draw!E6=0,"",Draw!E6)</f>
        <v>5</v>
      </c>
      <c r="B7" s="79">
        <f t="shared" ref="B7:B70" si="6">IF(A7="","",B$3)</f>
        <v>1.8</v>
      </c>
      <c r="C7" s="81">
        <v>57</v>
      </c>
      <c r="D7" s="81">
        <v>55</v>
      </c>
      <c r="E7" s="81">
        <v>51</v>
      </c>
      <c r="F7" s="81"/>
      <c r="G7" s="81"/>
      <c r="H7" s="76">
        <f t="shared" ref="H7" si="7">IF(B7="","",IF(K7=5,(SUM(C7:G7)-MAX(C7:G7)-MIN(C7:G7))/3,IF(K7=4,(SUM(C7:G7)-MAX(C7:G7))/3,SUM(C7:G7)/3))*B7/7.6)</f>
        <v>12.868421052631581</v>
      </c>
      <c r="I7" s="82"/>
      <c r="K7" s="74">
        <f t="shared" si="2"/>
        <v>3</v>
      </c>
    </row>
    <row r="8" spans="1:11">
      <c r="A8" s="80">
        <f>IF(Draw!E7=0,"",Draw!E7)</f>
        <v>6</v>
      </c>
      <c r="B8" s="79">
        <f t="shared" si="6"/>
        <v>1.8</v>
      </c>
      <c r="C8" s="81">
        <v>54</v>
      </c>
      <c r="D8" s="81">
        <v>52</v>
      </c>
      <c r="E8" s="81">
        <v>53</v>
      </c>
      <c r="F8" s="81"/>
      <c r="G8" s="81"/>
      <c r="H8" s="76">
        <f t="shared" ref="H8" si="8">IF(B8="","",IF(K8=5,(SUM(C8:G8)-MAX(C8:G8)-MIN(C8:G8))/3,IF(K8=4,(SUM(C8:G8)-MAX(C8:G8))/3,SUM(C8:G8)/3))*B8/7.6)</f>
        <v>12.55263157894737</v>
      </c>
      <c r="I8" s="82"/>
      <c r="K8" s="74">
        <f t="shared" si="2"/>
        <v>3</v>
      </c>
    </row>
    <row r="9" spans="1:11">
      <c r="A9" s="80">
        <f>IF(Draw!E8=0,"",Draw!E8)</f>
        <v>7</v>
      </c>
      <c r="B9" s="79">
        <f t="shared" si="6"/>
        <v>1.8</v>
      </c>
      <c r="C9" s="81">
        <v>62</v>
      </c>
      <c r="D9" s="81">
        <v>64</v>
      </c>
      <c r="E9" s="81">
        <v>65</v>
      </c>
      <c r="F9" s="81"/>
      <c r="G9" s="81"/>
      <c r="H9" s="76">
        <f t="shared" ref="H9" si="9">IF(B9="","",IF(K9=5,(SUM(C9:G9)-MAX(C9:G9)-MIN(C9:G9))/3,IF(K9=4,(SUM(C9:G9)-MAX(C9:G9))/3,SUM(C9:G9)/3))*B9/7.6)</f>
        <v>15.078947368421053</v>
      </c>
      <c r="I9" s="82"/>
      <c r="K9" s="74">
        <f t="shared" si="2"/>
        <v>3</v>
      </c>
    </row>
    <row r="10" spans="1:11">
      <c r="A10" s="80">
        <f>IF(Draw!E9=0,"",Draw!E9)</f>
        <v>8</v>
      </c>
      <c r="B10" s="79">
        <f t="shared" si="6"/>
        <v>1.8</v>
      </c>
      <c r="C10" s="81">
        <v>46</v>
      </c>
      <c r="D10" s="81">
        <v>50</v>
      </c>
      <c r="E10" s="81">
        <v>44</v>
      </c>
      <c r="F10" s="81"/>
      <c r="G10" s="81"/>
      <c r="H10" s="76">
        <f t="shared" ref="H10" si="10">IF(B10="","",IF(K10=5,(SUM(C10:G10)-MAX(C10:G10)-MIN(C10:G10))/3,IF(K10=4,(SUM(C10:G10)-MAX(C10:G10))/3,SUM(C10:G10)/3))*B10/7.6)</f>
        <v>11.052631578947368</v>
      </c>
      <c r="I10" s="82"/>
      <c r="K10" s="74">
        <f t="shared" si="2"/>
        <v>3</v>
      </c>
    </row>
    <row r="11" spans="1:11">
      <c r="A11" s="80">
        <f>IF(Draw!E10=0,"",Draw!E10)</f>
        <v>9</v>
      </c>
      <c r="B11" s="79">
        <f t="shared" si="6"/>
        <v>1.8</v>
      </c>
      <c r="C11" s="81">
        <v>47</v>
      </c>
      <c r="D11" s="81">
        <v>51</v>
      </c>
      <c r="E11" s="81">
        <v>50</v>
      </c>
      <c r="F11" s="81"/>
      <c r="G11" s="81"/>
      <c r="H11" s="76">
        <f t="shared" ref="H11" si="11">IF(B11="","",IF(K11=5,(SUM(C11:G11)-MAX(C11:G11)-MIN(C11:G11))/3,IF(K11=4,(SUM(C11:G11)-MAX(C11:G11))/3,SUM(C11:G11)/3))*B11/7.6)</f>
        <v>11.684210526315791</v>
      </c>
      <c r="I11" s="82"/>
      <c r="K11" s="74">
        <f t="shared" si="2"/>
        <v>3</v>
      </c>
    </row>
    <row r="12" spans="1:11">
      <c r="A12" s="80">
        <f>IF(Draw!E11=0,"",Draw!E11)</f>
        <v>10</v>
      </c>
      <c r="B12" s="79">
        <f t="shared" si="6"/>
        <v>1.8</v>
      </c>
      <c r="C12" s="81">
        <v>48</v>
      </c>
      <c r="D12" s="81">
        <v>49</v>
      </c>
      <c r="E12" s="81">
        <v>48</v>
      </c>
      <c r="F12" s="81"/>
      <c r="G12" s="81"/>
      <c r="H12" s="76">
        <f t="shared" ref="H12" si="12">IF(B12="","",IF(K12=5,(SUM(C12:G12)-MAX(C12:G12)-MIN(C12:G12))/3,IF(K12=4,(SUM(C12:G12)-MAX(C12:G12))/3,SUM(C12:G12)/3))*B12/7.6)</f>
        <v>11.447368421052632</v>
      </c>
      <c r="I12" s="82"/>
      <c r="K12" s="74">
        <f t="shared" si="2"/>
        <v>3</v>
      </c>
    </row>
    <row r="13" spans="1:11">
      <c r="A13" s="80">
        <f>IF(Draw!E12=0,"",Draw!E12)</f>
        <v>11</v>
      </c>
      <c r="B13" s="79">
        <f t="shared" si="6"/>
        <v>1.8</v>
      </c>
      <c r="C13" s="81">
        <v>55</v>
      </c>
      <c r="D13" s="81">
        <v>56</v>
      </c>
      <c r="E13" s="81">
        <v>54</v>
      </c>
      <c r="F13" s="81"/>
      <c r="G13" s="81"/>
      <c r="H13" s="76">
        <f t="shared" ref="H13" si="13">IF(B13="","",IF(K13=5,(SUM(C13:G13)-MAX(C13:G13)-MIN(C13:G13))/3,IF(K13=4,(SUM(C13:G13)-MAX(C13:G13))/3,SUM(C13:G13)/3))*B13/7.6)</f>
        <v>13.026315789473685</v>
      </c>
      <c r="I13" s="82"/>
      <c r="K13" s="74">
        <f t="shared" si="2"/>
        <v>3</v>
      </c>
    </row>
    <row r="14" spans="1:11">
      <c r="A14" s="80">
        <f>IF(Draw!E13=0,"",Draw!E13)</f>
        <v>12</v>
      </c>
      <c r="B14" s="79">
        <f t="shared" si="6"/>
        <v>1.8</v>
      </c>
      <c r="C14" s="81">
        <v>54</v>
      </c>
      <c r="D14" s="81">
        <v>54</v>
      </c>
      <c r="E14" s="81">
        <v>52</v>
      </c>
      <c r="F14" s="81"/>
      <c r="G14" s="81"/>
      <c r="H14" s="76">
        <f t="shared" ref="H14" si="14">IF(B14="","",IF(K14=5,(SUM(C14:G14)-MAX(C14:G14)-MIN(C14:G14))/3,IF(K14=4,(SUM(C14:G14)-MAX(C14:G14))/3,SUM(C14:G14)/3))*B14/7.6)</f>
        <v>12.631578947368421</v>
      </c>
      <c r="I14" s="82"/>
      <c r="K14" s="74">
        <f t="shared" si="2"/>
        <v>3</v>
      </c>
    </row>
    <row r="15" spans="1:11">
      <c r="A15" s="80">
        <f>IF(Draw!E14=0,"",Draw!E14)</f>
        <v>13</v>
      </c>
      <c r="B15" s="79">
        <f t="shared" si="6"/>
        <v>1.8</v>
      </c>
      <c r="C15" s="81">
        <v>55</v>
      </c>
      <c r="D15" s="81">
        <v>57</v>
      </c>
      <c r="E15" s="81">
        <v>56</v>
      </c>
      <c r="F15" s="81"/>
      <c r="G15" s="81"/>
      <c r="H15" s="76">
        <f t="shared" ref="H15" si="15">IF(B15="","",IF(K15=5,(SUM(C15:G15)-MAX(C15:G15)-MIN(C15:G15))/3,IF(K15=4,(SUM(C15:G15)-MAX(C15:G15))/3,SUM(C15:G15)/3))*B15/7.6)</f>
        <v>13.263157894736842</v>
      </c>
      <c r="I15" s="82"/>
      <c r="K15" s="74">
        <f t="shared" si="2"/>
        <v>3</v>
      </c>
    </row>
    <row r="16" spans="1:11">
      <c r="A16" s="80">
        <f>IF(Draw!E15=0,"",Draw!E15)</f>
        <v>14</v>
      </c>
      <c r="B16" s="79">
        <f t="shared" si="6"/>
        <v>1.8</v>
      </c>
      <c r="C16" s="81">
        <v>59</v>
      </c>
      <c r="D16" s="81">
        <v>55</v>
      </c>
      <c r="E16" s="81">
        <v>55</v>
      </c>
      <c r="F16" s="81"/>
      <c r="G16" s="81"/>
      <c r="H16" s="76">
        <f t="shared" ref="H16" si="16">IF(B16="","",IF(K16=5,(SUM(C16:G16)-MAX(C16:G16)-MIN(C16:G16))/3,IF(K16=4,(SUM(C16:G16)-MAX(C16:G16))/3,SUM(C16:G16)/3))*B16/7.6)</f>
        <v>13.342105263157896</v>
      </c>
      <c r="I16" s="82"/>
      <c r="K16" s="74">
        <f t="shared" si="2"/>
        <v>3</v>
      </c>
    </row>
    <row r="17" spans="1:11">
      <c r="A17" s="80">
        <f>IF(Draw!E16=0,"",Draw!E16)</f>
        <v>15</v>
      </c>
      <c r="B17" s="79">
        <f t="shared" si="6"/>
        <v>1.8</v>
      </c>
      <c r="C17" s="81">
        <v>53</v>
      </c>
      <c r="D17" s="81">
        <v>51</v>
      </c>
      <c r="E17" s="81">
        <v>53</v>
      </c>
      <c r="F17" s="81"/>
      <c r="G17" s="81"/>
      <c r="H17" s="76">
        <f t="shared" ref="H17" si="17">IF(B17="","",IF(K17=5,(SUM(C17:G17)-MAX(C17:G17)-MIN(C17:G17))/3,IF(K17=4,(SUM(C17:G17)-MAX(C17:G17))/3,SUM(C17:G17)/3))*B17/7.6)</f>
        <v>12.394736842105264</v>
      </c>
      <c r="I17" s="82"/>
      <c r="K17" s="74">
        <f t="shared" si="2"/>
        <v>3</v>
      </c>
    </row>
    <row r="18" spans="1:11">
      <c r="A18" s="80">
        <f>IF(Draw!E17=0,"",Draw!E17)</f>
        <v>16</v>
      </c>
      <c r="B18" s="79">
        <f t="shared" si="6"/>
        <v>1.8</v>
      </c>
      <c r="C18" s="81">
        <v>62</v>
      </c>
      <c r="D18" s="81">
        <v>60</v>
      </c>
      <c r="E18" s="81">
        <v>60</v>
      </c>
      <c r="F18" s="81"/>
      <c r="G18" s="81"/>
      <c r="H18" s="76">
        <f t="shared" ref="H18" si="18">IF(B18="","",IF(K18=5,(SUM(C18:G18)-MAX(C18:G18)-MIN(C18:G18))/3,IF(K18=4,(SUM(C18:G18)-MAX(C18:G18))/3,SUM(C18:G18)/3))*B18/7.6)</f>
        <v>14.368421052631581</v>
      </c>
      <c r="I18" s="82"/>
      <c r="K18" s="74">
        <f t="shared" si="2"/>
        <v>3</v>
      </c>
    </row>
    <row r="19" spans="1:11">
      <c r="A19" s="80">
        <f>IF(Draw!E18=0,"",Draw!E18)</f>
        <v>17</v>
      </c>
      <c r="B19" s="79">
        <f t="shared" si="6"/>
        <v>1.8</v>
      </c>
      <c r="C19" s="81">
        <v>60</v>
      </c>
      <c r="D19" s="81">
        <v>62</v>
      </c>
      <c r="E19" s="81">
        <v>60</v>
      </c>
      <c r="F19" s="81"/>
      <c r="G19" s="81"/>
      <c r="H19" s="76">
        <f t="shared" ref="H19" si="19">IF(B19="","",IF(K19=5,(SUM(C19:G19)-MAX(C19:G19)-MIN(C19:G19))/3,IF(K19=4,(SUM(C19:G19)-MAX(C19:G19))/3,SUM(C19:G19)/3))*B19/7.6)</f>
        <v>14.368421052631581</v>
      </c>
      <c r="I19" s="82"/>
      <c r="K19" s="74">
        <f t="shared" si="2"/>
        <v>3</v>
      </c>
    </row>
    <row r="20" spans="1:11">
      <c r="A20" s="80">
        <f>IF(Draw!E19=0,"",Draw!E19)</f>
        <v>18</v>
      </c>
      <c r="B20" s="79">
        <f t="shared" si="6"/>
        <v>1.8</v>
      </c>
      <c r="C20" s="81">
        <v>47</v>
      </c>
      <c r="D20" s="81">
        <v>47</v>
      </c>
      <c r="E20" s="81">
        <v>44</v>
      </c>
      <c r="F20" s="81"/>
      <c r="G20" s="81"/>
      <c r="H20" s="76">
        <f t="shared" ref="H20" si="20">IF(B20="","",IF(K20=5,(SUM(C20:G20)-MAX(C20:G20)-MIN(C20:G20))/3,IF(K20=4,(SUM(C20:G20)-MAX(C20:G20))/3,SUM(C20:G20)/3))*B20/7.6)</f>
        <v>10.894736842105264</v>
      </c>
      <c r="I20" s="82"/>
      <c r="K20" s="74">
        <f t="shared" si="2"/>
        <v>3</v>
      </c>
    </row>
    <row r="21" spans="1:11">
      <c r="A21" s="80">
        <f>IF(Draw!E20=0,"",Draw!E20)</f>
        <v>19</v>
      </c>
      <c r="B21" s="79">
        <f t="shared" si="6"/>
        <v>1.8</v>
      </c>
      <c r="C21" s="81"/>
      <c r="D21" s="81"/>
      <c r="E21" s="81"/>
      <c r="F21" s="81"/>
      <c r="G21" s="81"/>
      <c r="H21" s="76">
        <f t="shared" ref="H21" si="21">IF(B21="","",IF(K21=5,(SUM(C21:G21)-MAX(C21:G21)-MIN(C21:G21))/3,IF(K21=4,(SUM(C21:G21)-MAX(C21:G21))/3,SUM(C21:G21)/3))*B21/7.6)</f>
        <v>0</v>
      </c>
      <c r="I21" s="82"/>
      <c r="K21" s="74">
        <f t="shared" si="2"/>
        <v>0</v>
      </c>
    </row>
    <row r="22" spans="1:11">
      <c r="A22" s="80">
        <f>IF(Draw!E21=0,"",Draw!E21)</f>
        <v>20</v>
      </c>
      <c r="B22" s="79">
        <f t="shared" si="6"/>
        <v>1.8</v>
      </c>
      <c r="C22" s="81">
        <v>52</v>
      </c>
      <c r="D22" s="81">
        <v>54</v>
      </c>
      <c r="E22" s="81">
        <v>53</v>
      </c>
      <c r="F22" s="81"/>
      <c r="G22" s="81"/>
      <c r="H22" s="76">
        <f t="shared" ref="H22" si="22">IF(B22="","",IF(K22=5,(SUM(C22:G22)-MAX(C22:G22)-MIN(C22:G22))/3,IF(K22=4,(SUM(C22:G22)-MAX(C22:G22))/3,SUM(C22:G22)/3))*B22/7.6)</f>
        <v>12.55263157894737</v>
      </c>
      <c r="I22" s="82"/>
      <c r="K22" s="74">
        <f t="shared" si="2"/>
        <v>3</v>
      </c>
    </row>
    <row r="23" spans="1:11">
      <c r="A23" s="80">
        <f>IF(Draw!E22=0,"",Draw!E22)</f>
        <v>21</v>
      </c>
      <c r="B23" s="79">
        <f t="shared" si="6"/>
        <v>1.8</v>
      </c>
      <c r="C23" s="81">
        <v>62</v>
      </c>
      <c r="D23" s="81">
        <v>63</v>
      </c>
      <c r="E23" s="81">
        <v>61</v>
      </c>
      <c r="F23" s="81"/>
      <c r="G23" s="81"/>
      <c r="H23" s="76">
        <f t="shared" ref="H23" si="23">IF(B23="","",IF(K23=5,(SUM(C23:G23)-MAX(C23:G23)-MIN(C23:G23))/3,IF(K23=4,(SUM(C23:G23)-MAX(C23:G23))/3,SUM(C23:G23)/3))*B23/7.6)</f>
        <v>14.684210526315791</v>
      </c>
      <c r="I23" s="82"/>
      <c r="K23" s="74">
        <f t="shared" si="2"/>
        <v>3</v>
      </c>
    </row>
    <row r="24" spans="1:11">
      <c r="A24" s="80">
        <f>IF(Draw!E23=0,"",Draw!E23)</f>
        <v>22</v>
      </c>
      <c r="B24" s="79">
        <f t="shared" si="6"/>
        <v>1.8</v>
      </c>
      <c r="C24" s="81">
        <v>48</v>
      </c>
      <c r="D24" s="81">
        <v>46</v>
      </c>
      <c r="E24" s="81">
        <v>52</v>
      </c>
      <c r="F24" s="81"/>
      <c r="G24" s="81"/>
      <c r="H24" s="76">
        <f t="shared" ref="H24" si="24">IF(B24="","",IF(K24=5,(SUM(C24:G24)-MAX(C24:G24)-MIN(C24:G24))/3,IF(K24=4,(SUM(C24:G24)-MAX(C24:G24))/3,SUM(C24:G24)/3))*B24/7.6)</f>
        <v>11.526315789473683</v>
      </c>
      <c r="I24" s="82"/>
      <c r="K24" s="74">
        <f t="shared" si="2"/>
        <v>3</v>
      </c>
    </row>
    <row r="25" spans="1:11">
      <c r="A25" s="80">
        <f>IF(Draw!E24=0,"",Draw!E24)</f>
        <v>23</v>
      </c>
      <c r="B25" s="79">
        <f t="shared" si="6"/>
        <v>1.8</v>
      </c>
      <c r="C25" s="81">
        <v>50</v>
      </c>
      <c r="D25" s="81">
        <v>54</v>
      </c>
      <c r="E25" s="81">
        <v>61</v>
      </c>
      <c r="F25" s="81"/>
      <c r="G25" s="81"/>
      <c r="H25" s="76">
        <f t="shared" ref="H25" si="25">IF(B25="","",IF(K25=5,(SUM(C25:G25)-MAX(C25:G25)-MIN(C25:G25))/3,IF(K25=4,(SUM(C25:G25)-MAX(C25:G25))/3,SUM(C25:G25)/3))*B25/7.6)</f>
        <v>13.026315789473685</v>
      </c>
      <c r="I25" s="82"/>
      <c r="K25" s="74">
        <f t="shared" si="2"/>
        <v>3</v>
      </c>
    </row>
    <row r="26" spans="1:11">
      <c r="A26" s="80">
        <f>IF(Draw!E25=0,"",Draw!E25)</f>
        <v>24</v>
      </c>
      <c r="B26" s="79">
        <f t="shared" si="6"/>
        <v>1.8</v>
      </c>
      <c r="C26" s="81">
        <v>54</v>
      </c>
      <c r="D26" s="81">
        <v>54</v>
      </c>
      <c r="E26" s="81">
        <v>51</v>
      </c>
      <c r="F26" s="81"/>
      <c r="G26" s="81"/>
      <c r="H26" s="76">
        <f t="shared" ref="H26" si="26">IF(B26="","",IF(K26=5,(SUM(C26:G26)-MAX(C26:G26)-MIN(C26:G26))/3,IF(K26=4,(SUM(C26:G26)-MAX(C26:G26))/3,SUM(C26:G26)/3))*B26/7.6)</f>
        <v>12.55263157894737</v>
      </c>
      <c r="I26" s="82"/>
      <c r="K26" s="74">
        <f t="shared" si="2"/>
        <v>3</v>
      </c>
    </row>
    <row r="27" spans="1:11">
      <c r="A27" s="80">
        <f>IF(Draw!E26=0,"",Draw!E26)</f>
        <v>25</v>
      </c>
      <c r="B27" s="79">
        <f t="shared" si="6"/>
        <v>1.8</v>
      </c>
      <c r="C27" s="81">
        <v>63</v>
      </c>
      <c r="D27" s="81">
        <v>62</v>
      </c>
      <c r="E27" s="81">
        <v>57</v>
      </c>
      <c r="F27" s="81"/>
      <c r="G27" s="81"/>
      <c r="H27" s="76">
        <f t="shared" ref="H27" si="27">IF(B27="","",IF(K27=5,(SUM(C27:G27)-MAX(C27:G27)-MIN(C27:G27))/3,IF(K27=4,(SUM(C27:G27)-MAX(C27:G27))/3,SUM(C27:G27)/3))*B27/7.6)</f>
        <v>14.368421052631581</v>
      </c>
      <c r="I27" s="82"/>
      <c r="K27" s="74">
        <f t="shared" si="2"/>
        <v>3</v>
      </c>
    </row>
    <row r="28" spans="1:11">
      <c r="A28" s="80">
        <f>IF(Draw!E27=0,"",Draw!E27)</f>
        <v>26</v>
      </c>
      <c r="B28" s="79">
        <f t="shared" si="6"/>
        <v>1.8</v>
      </c>
      <c r="C28" s="81">
        <v>55</v>
      </c>
      <c r="D28" s="81">
        <v>57</v>
      </c>
      <c r="E28" s="81">
        <v>57</v>
      </c>
      <c r="F28" s="81"/>
      <c r="G28" s="81"/>
      <c r="H28" s="76">
        <f t="shared" ref="H28" si="28">IF(B28="","",IF(K28=5,(SUM(C28:G28)-MAX(C28:G28)-MIN(C28:G28))/3,IF(K28=4,(SUM(C28:G28)-MAX(C28:G28))/3,SUM(C28:G28)/3))*B28/7.6)</f>
        <v>13.342105263157896</v>
      </c>
      <c r="I28" s="82"/>
      <c r="K28" s="74">
        <f t="shared" si="2"/>
        <v>3</v>
      </c>
    </row>
    <row r="29" spans="1:11">
      <c r="A29" s="80">
        <f>IF(Draw!E28=0,"",Draw!E28)</f>
        <v>27</v>
      </c>
      <c r="B29" s="79">
        <f t="shared" si="6"/>
        <v>1.8</v>
      </c>
      <c r="C29" s="81">
        <v>48</v>
      </c>
      <c r="D29" s="81">
        <v>42</v>
      </c>
      <c r="E29" s="81">
        <v>43</v>
      </c>
      <c r="F29" s="81"/>
      <c r="G29" s="81"/>
      <c r="H29" s="76">
        <f t="shared" ref="H29" si="29">IF(B29="","",IF(K29=5,(SUM(C29:G29)-MAX(C29:G29)-MIN(C29:G29))/3,IF(K29=4,(SUM(C29:G29)-MAX(C29:G29))/3,SUM(C29:G29)/3))*B29/7.6)</f>
        <v>10.500000000000002</v>
      </c>
      <c r="I29" s="82"/>
      <c r="K29" s="74">
        <f t="shared" si="2"/>
        <v>3</v>
      </c>
    </row>
    <row r="30" spans="1:11">
      <c r="A30" s="80">
        <f>IF(Draw!E29=0,"",Draw!E29)</f>
        <v>28</v>
      </c>
      <c r="B30" s="79">
        <f t="shared" si="6"/>
        <v>1.8</v>
      </c>
      <c r="C30" s="81">
        <v>50</v>
      </c>
      <c r="D30" s="81">
        <v>52</v>
      </c>
      <c r="E30" s="81">
        <v>50</v>
      </c>
      <c r="F30" s="81"/>
      <c r="G30" s="81"/>
      <c r="H30" s="76">
        <f t="shared" ref="H30" si="30">IF(B30="","",IF(K30=5,(SUM(C30:G30)-MAX(C30:G30)-MIN(C30:G30))/3,IF(K30=4,(SUM(C30:G30)-MAX(C30:G30))/3,SUM(C30:G30)/3))*B30/7.6)</f>
        <v>12.000000000000002</v>
      </c>
      <c r="I30" s="82"/>
      <c r="K30" s="74">
        <f t="shared" si="2"/>
        <v>3</v>
      </c>
    </row>
    <row r="31" spans="1:11">
      <c r="A31" s="80" t="str">
        <f>IF(Draw!E30=0,"",Draw!E30)</f>
        <v/>
      </c>
      <c r="B31" s="79" t="str">
        <f t="shared" si="6"/>
        <v/>
      </c>
      <c r="C31" s="81"/>
      <c r="D31" s="81"/>
      <c r="E31" s="81"/>
      <c r="F31" s="81"/>
      <c r="G31" s="81"/>
      <c r="H31" s="76" t="str">
        <f t="shared" ref="H31" si="31">IF(B31="","",IF(K31=5,(SUM(C31:G31)-MAX(C31:G31)-MIN(C31:G31))/3,IF(K31=4,(SUM(C31:G31)-MAX(C31:G31))/3,SUM(C31:G31)/3))*B31/7.6)</f>
        <v/>
      </c>
      <c r="I31" s="82"/>
      <c r="K31" s="74">
        <f t="shared" si="2"/>
        <v>0</v>
      </c>
    </row>
    <row r="32" spans="1:11">
      <c r="A32" s="80" t="str">
        <f>IF(Draw!E31=0,"",Draw!E31)</f>
        <v/>
      </c>
      <c r="B32" s="79" t="str">
        <f t="shared" si="6"/>
        <v/>
      </c>
      <c r="C32" s="81"/>
      <c r="D32" s="81"/>
      <c r="E32" s="81"/>
      <c r="F32" s="81"/>
      <c r="G32" s="81"/>
      <c r="H32" s="76" t="str">
        <f t="shared" ref="H32" si="32">IF(B32="","",IF(K32=5,(SUM(C32:G32)-MAX(C32:G32)-MIN(C32:G32))/3,IF(K32=4,(SUM(C32:G32)-MAX(C32:G32))/3,SUM(C32:G32)/3))*B32/7.6)</f>
        <v/>
      </c>
      <c r="I32" s="82"/>
      <c r="K32" s="74">
        <f t="shared" si="2"/>
        <v>0</v>
      </c>
    </row>
    <row r="33" spans="1:11">
      <c r="A33" s="80" t="str">
        <f>IF(Draw!E32=0,"",Draw!E32)</f>
        <v/>
      </c>
      <c r="B33" s="79" t="str">
        <f t="shared" si="6"/>
        <v/>
      </c>
      <c r="C33" s="81"/>
      <c r="D33" s="81"/>
      <c r="E33" s="81"/>
      <c r="F33" s="81"/>
      <c r="G33" s="81"/>
      <c r="H33" s="76" t="str">
        <f t="shared" ref="H33" si="33">IF(B33="","",IF(K33=5,(SUM(C33:G33)-MAX(C33:G33)-MIN(C33:G33))/3,IF(K33=4,(SUM(C33:G33)-MAX(C33:G33))/3,SUM(C33:G33)/3))*B33/7.6)</f>
        <v/>
      </c>
      <c r="I33" s="82"/>
      <c r="K33" s="74">
        <f t="shared" si="2"/>
        <v>0</v>
      </c>
    </row>
    <row r="34" spans="1:11">
      <c r="A34" s="80" t="str">
        <f>IF(Draw!E33=0,"",Draw!E33)</f>
        <v/>
      </c>
      <c r="B34" s="79" t="str">
        <f t="shared" si="6"/>
        <v/>
      </c>
      <c r="C34" s="81"/>
      <c r="D34" s="81"/>
      <c r="E34" s="81"/>
      <c r="F34" s="81"/>
      <c r="G34" s="81"/>
      <c r="H34" s="76" t="str">
        <f t="shared" ref="H34" si="34">IF(B34="","",IF(K34=5,(SUM(C34:G34)-MAX(C34:G34)-MIN(C34:G34))/3,IF(K34=4,(SUM(C34:G34)-MAX(C34:G34))/3,SUM(C34:G34)/3))*B34/7.6)</f>
        <v/>
      </c>
      <c r="I34" s="82"/>
      <c r="K34" s="74">
        <f t="shared" si="2"/>
        <v>0</v>
      </c>
    </row>
    <row r="35" spans="1:11">
      <c r="A35" s="80" t="str">
        <f>IF(Draw!E34=0,"",Draw!E34)</f>
        <v/>
      </c>
      <c r="B35" s="79" t="str">
        <f t="shared" si="6"/>
        <v/>
      </c>
      <c r="C35" s="81"/>
      <c r="D35" s="81"/>
      <c r="E35" s="81"/>
      <c r="F35" s="81"/>
      <c r="G35" s="81"/>
      <c r="H35" s="76" t="str">
        <f t="shared" ref="H35" si="35">IF(B35="","",IF(K35=5,(SUM(C35:G35)-MAX(C35:G35)-MIN(C35:G35))/3,IF(K35=4,(SUM(C35:G35)-MAX(C35:G35))/3,SUM(C35:G35)/3))*B35/7.6)</f>
        <v/>
      </c>
      <c r="I35" s="82"/>
      <c r="K35" s="74">
        <f t="shared" si="2"/>
        <v>0</v>
      </c>
    </row>
    <row r="36" spans="1:11">
      <c r="A36" s="80" t="str">
        <f>IF(Draw!E35=0,"",Draw!E35)</f>
        <v/>
      </c>
      <c r="B36" s="79" t="str">
        <f t="shared" si="6"/>
        <v/>
      </c>
      <c r="C36" s="81"/>
      <c r="D36" s="81"/>
      <c r="E36" s="81"/>
      <c r="F36" s="81"/>
      <c r="G36" s="81"/>
      <c r="H36" s="76" t="str">
        <f t="shared" ref="H36" si="36">IF(B36="","",IF(K36=5,(SUM(C36:G36)-MAX(C36:G36)-MIN(C36:G36))/3,IF(K36=4,(SUM(C36:G36)-MAX(C36:G36))/3,SUM(C36:G36)/3))*B36/7.6)</f>
        <v/>
      </c>
      <c r="I36" s="82"/>
      <c r="K36" s="74">
        <f t="shared" si="2"/>
        <v>0</v>
      </c>
    </row>
    <row r="37" spans="1:11">
      <c r="A37" s="80" t="str">
        <f>IF(Draw!E36=0,"",Draw!E36)</f>
        <v/>
      </c>
      <c r="B37" s="79" t="str">
        <f t="shared" si="6"/>
        <v/>
      </c>
      <c r="C37" s="81"/>
      <c r="D37" s="81"/>
      <c r="E37" s="81"/>
      <c r="F37" s="81"/>
      <c r="G37" s="81"/>
      <c r="H37" s="76" t="str">
        <f t="shared" ref="H37" si="37">IF(B37="","",IF(K37=5,(SUM(C37:G37)-MAX(C37:G37)-MIN(C37:G37))/3,IF(K37=4,(SUM(C37:G37)-MAX(C37:G37))/3,SUM(C37:G37)/3))*B37/7.6)</f>
        <v/>
      </c>
      <c r="I37" s="82"/>
      <c r="K37" s="74">
        <f t="shared" si="2"/>
        <v>0</v>
      </c>
    </row>
    <row r="38" spans="1:11">
      <c r="A38" s="80" t="str">
        <f>IF(Draw!E37=0,"",Draw!E37)</f>
        <v/>
      </c>
      <c r="B38" s="79" t="str">
        <f t="shared" si="6"/>
        <v/>
      </c>
      <c r="C38" s="81"/>
      <c r="D38" s="81"/>
      <c r="E38" s="81"/>
      <c r="F38" s="81"/>
      <c r="G38" s="81"/>
      <c r="H38" s="76" t="str">
        <f t="shared" ref="H38" si="38">IF(B38="","",IF(K38=5,(SUM(C38:G38)-MAX(C38:G38)-MIN(C38:G38))/3,IF(K38=4,(SUM(C38:G38)-MAX(C38:G38))/3,SUM(C38:G38)/3))*B38/7.6)</f>
        <v/>
      </c>
      <c r="I38" s="82"/>
      <c r="K38" s="74">
        <f t="shared" si="2"/>
        <v>0</v>
      </c>
    </row>
    <row r="39" spans="1:11">
      <c r="A39" s="80" t="str">
        <f>IF(Draw!E38=0,"",Draw!E38)</f>
        <v/>
      </c>
      <c r="B39" s="79" t="str">
        <f t="shared" si="6"/>
        <v/>
      </c>
      <c r="C39" s="81"/>
      <c r="D39" s="81"/>
      <c r="E39" s="81"/>
      <c r="F39" s="81"/>
      <c r="G39" s="81"/>
      <c r="H39" s="76" t="str">
        <f t="shared" ref="H39" si="39">IF(B39="","",IF(K39=5,(SUM(C39:G39)-MAX(C39:G39)-MIN(C39:G39))/3,IF(K39=4,(SUM(C39:G39)-MAX(C39:G39))/3,SUM(C39:G39)/3))*B39/7.6)</f>
        <v/>
      </c>
      <c r="I39" s="82"/>
      <c r="K39" s="74">
        <f t="shared" si="2"/>
        <v>0</v>
      </c>
    </row>
    <row r="40" spans="1:11">
      <c r="A40" s="80" t="str">
        <f>IF(Draw!E39=0,"",Draw!E39)</f>
        <v/>
      </c>
      <c r="B40" s="79" t="str">
        <f t="shared" si="6"/>
        <v/>
      </c>
      <c r="C40" s="81"/>
      <c r="D40" s="81"/>
      <c r="E40" s="81"/>
      <c r="F40" s="81"/>
      <c r="G40" s="81"/>
      <c r="H40" s="76" t="str">
        <f t="shared" ref="H40" si="40">IF(B40="","",IF(K40=5,(SUM(C40:G40)-MAX(C40:G40)-MIN(C40:G40))/3,IF(K40=4,(SUM(C40:G40)-MAX(C40:G40))/3,SUM(C40:G40)/3))*B40/7.6)</f>
        <v/>
      </c>
      <c r="I40" s="82"/>
      <c r="K40" s="74">
        <f t="shared" si="2"/>
        <v>0</v>
      </c>
    </row>
    <row r="41" spans="1:11">
      <c r="A41" s="80" t="str">
        <f>IF(Draw!E40=0,"",Draw!E40)</f>
        <v/>
      </c>
      <c r="B41" s="79" t="str">
        <f t="shared" si="6"/>
        <v/>
      </c>
      <c r="C41" s="81"/>
      <c r="D41" s="81"/>
      <c r="E41" s="81"/>
      <c r="F41" s="81"/>
      <c r="G41" s="81"/>
      <c r="H41" s="76" t="str">
        <f t="shared" ref="H41" si="41">IF(B41="","",IF(K41=5,(SUM(C41:G41)-MAX(C41:G41)-MIN(C41:G41))/3,IF(K41=4,(SUM(C41:G41)-MAX(C41:G41))/3,SUM(C41:G41)/3))*B41/7.6)</f>
        <v/>
      </c>
      <c r="I41" s="82"/>
      <c r="K41" s="74">
        <f t="shared" si="2"/>
        <v>0</v>
      </c>
    </row>
    <row r="42" spans="1:11">
      <c r="A42" s="80" t="str">
        <f>IF(Draw!E41=0,"",Draw!E41)</f>
        <v/>
      </c>
      <c r="B42" s="79" t="str">
        <f t="shared" si="6"/>
        <v/>
      </c>
      <c r="C42" s="81"/>
      <c r="D42" s="81"/>
      <c r="E42" s="81"/>
      <c r="F42" s="81"/>
      <c r="G42" s="81"/>
      <c r="H42" s="76" t="str">
        <f t="shared" ref="H42" si="42">IF(B42="","",IF(K42=5,(SUM(C42:G42)-MAX(C42:G42)-MIN(C42:G42))/3,IF(K42=4,(SUM(C42:G42)-MAX(C42:G42))/3,SUM(C42:G42)/3))*B42/7.6)</f>
        <v/>
      </c>
      <c r="I42" s="82"/>
      <c r="K42" s="74">
        <f t="shared" si="2"/>
        <v>0</v>
      </c>
    </row>
    <row r="43" spans="1:11">
      <c r="A43" s="80" t="str">
        <f>IF(Draw!E42=0,"",Draw!E42)</f>
        <v/>
      </c>
      <c r="B43" s="79" t="str">
        <f t="shared" si="6"/>
        <v/>
      </c>
      <c r="C43" s="81"/>
      <c r="D43" s="81"/>
      <c r="E43" s="81"/>
      <c r="F43" s="81"/>
      <c r="G43" s="81"/>
      <c r="H43" s="76" t="str">
        <f t="shared" ref="H43" si="43">IF(B43="","",IF(K43=5,(SUM(C43:G43)-MAX(C43:G43)-MIN(C43:G43))/3,IF(K43=4,(SUM(C43:G43)-MAX(C43:G43))/3,SUM(C43:G43)/3))*B43/7.6)</f>
        <v/>
      </c>
      <c r="I43" s="82"/>
      <c r="K43" s="74">
        <f t="shared" si="2"/>
        <v>0</v>
      </c>
    </row>
    <row r="44" spans="1:11">
      <c r="A44" s="80" t="str">
        <f>IF(Draw!E43=0,"",Draw!E43)</f>
        <v/>
      </c>
      <c r="B44" s="79" t="str">
        <f t="shared" si="6"/>
        <v/>
      </c>
      <c r="C44" s="81"/>
      <c r="D44" s="81"/>
      <c r="E44" s="81"/>
      <c r="F44" s="81"/>
      <c r="G44" s="81"/>
      <c r="H44" s="76" t="str">
        <f t="shared" ref="H44" si="44">IF(B44="","",IF(K44=5,(SUM(C44:G44)-MAX(C44:G44)-MIN(C44:G44))/3,IF(K44=4,(SUM(C44:G44)-MAX(C44:G44))/3,SUM(C44:G44)/3))*B44/7.6)</f>
        <v/>
      </c>
      <c r="I44" s="82"/>
      <c r="K44" s="74">
        <f t="shared" si="2"/>
        <v>0</v>
      </c>
    </row>
    <row r="45" spans="1:11">
      <c r="A45" s="80" t="str">
        <f>IF(Draw!E44=0,"",Draw!E44)</f>
        <v/>
      </c>
      <c r="B45" s="79" t="str">
        <f t="shared" si="6"/>
        <v/>
      </c>
      <c r="C45" s="81"/>
      <c r="D45" s="81"/>
      <c r="E45" s="81"/>
      <c r="F45" s="81"/>
      <c r="G45" s="81"/>
      <c r="H45" s="76" t="str">
        <f t="shared" ref="H45" si="45">IF(B45="","",IF(K45=5,(SUM(C45:G45)-MAX(C45:G45)-MIN(C45:G45))/3,IF(K45=4,(SUM(C45:G45)-MAX(C45:G45))/3,SUM(C45:G45)/3))*B45/7.6)</f>
        <v/>
      </c>
      <c r="I45" s="82"/>
      <c r="K45" s="74">
        <f t="shared" si="2"/>
        <v>0</v>
      </c>
    </row>
    <row r="46" spans="1:11">
      <c r="A46" s="80" t="str">
        <f>IF(Draw!E45=0,"",Draw!E45)</f>
        <v/>
      </c>
      <c r="B46" s="79" t="str">
        <f t="shared" si="6"/>
        <v/>
      </c>
      <c r="C46" s="81"/>
      <c r="D46" s="81"/>
      <c r="E46" s="81"/>
      <c r="F46" s="81"/>
      <c r="G46" s="81"/>
      <c r="H46" s="76" t="str">
        <f t="shared" ref="H46" si="46">IF(B46="","",IF(K46=5,(SUM(C46:G46)-MAX(C46:G46)-MIN(C46:G46))/3,IF(K46=4,(SUM(C46:G46)-MAX(C46:G46))/3,SUM(C46:G46)/3))*B46/7.6)</f>
        <v/>
      </c>
      <c r="I46" s="82"/>
      <c r="K46" s="74">
        <f t="shared" si="2"/>
        <v>0</v>
      </c>
    </row>
    <row r="47" spans="1:11">
      <c r="A47" s="80" t="str">
        <f>IF(Draw!E46=0,"",Draw!E46)</f>
        <v/>
      </c>
      <c r="B47" s="79" t="str">
        <f t="shared" si="6"/>
        <v/>
      </c>
      <c r="C47" s="81"/>
      <c r="D47" s="81"/>
      <c r="E47" s="81"/>
      <c r="F47" s="81"/>
      <c r="G47" s="81"/>
      <c r="H47" s="76" t="str">
        <f t="shared" ref="H47" si="47">IF(B47="","",IF(K47=5,(SUM(C47:G47)-MAX(C47:G47)-MIN(C47:G47))/3,IF(K47=4,(SUM(C47:G47)-MAX(C47:G47))/3,SUM(C47:G47)/3))*B47/7.6)</f>
        <v/>
      </c>
      <c r="I47" s="82"/>
      <c r="K47" s="74">
        <f t="shared" si="2"/>
        <v>0</v>
      </c>
    </row>
    <row r="48" spans="1:11">
      <c r="A48" s="80" t="str">
        <f>IF(Draw!E47=0,"",Draw!E47)</f>
        <v/>
      </c>
      <c r="B48" s="79" t="str">
        <f t="shared" si="6"/>
        <v/>
      </c>
      <c r="C48" s="81"/>
      <c r="D48" s="81"/>
      <c r="E48" s="81"/>
      <c r="F48" s="81"/>
      <c r="G48" s="81"/>
      <c r="H48" s="76" t="str">
        <f t="shared" ref="H48" si="48">IF(B48="","",IF(K48=5,(SUM(C48:G48)-MAX(C48:G48)-MIN(C48:G48))/3,IF(K48=4,(SUM(C48:G48)-MAX(C48:G48))/3,SUM(C48:G48)/3))*B48/7.6)</f>
        <v/>
      </c>
      <c r="I48" s="82"/>
      <c r="K48" s="74">
        <f t="shared" si="2"/>
        <v>0</v>
      </c>
    </row>
    <row r="49" spans="1:11">
      <c r="A49" s="80" t="str">
        <f>IF(Draw!E48=0,"",Draw!E48)</f>
        <v/>
      </c>
      <c r="B49" s="79" t="str">
        <f t="shared" si="6"/>
        <v/>
      </c>
      <c r="C49" s="81"/>
      <c r="D49" s="81"/>
      <c r="E49" s="81"/>
      <c r="F49" s="81"/>
      <c r="G49" s="81"/>
      <c r="H49" s="76" t="str">
        <f t="shared" ref="H49" si="49">IF(B49="","",IF(K49=5,(SUM(C49:G49)-MAX(C49:G49)-MIN(C49:G49))/3,IF(K49=4,(SUM(C49:G49)-MAX(C49:G49))/3,SUM(C49:G49)/3))*B49/7.6)</f>
        <v/>
      </c>
      <c r="I49" s="82"/>
      <c r="K49" s="74">
        <f t="shared" si="2"/>
        <v>0</v>
      </c>
    </row>
    <row r="50" spans="1:11">
      <c r="A50" s="80" t="str">
        <f>IF(Draw!E49=0,"",Draw!E49)</f>
        <v/>
      </c>
      <c r="B50" s="79" t="str">
        <f t="shared" si="6"/>
        <v/>
      </c>
      <c r="C50" s="81"/>
      <c r="D50" s="81"/>
      <c r="E50" s="81"/>
      <c r="F50" s="81"/>
      <c r="G50" s="81"/>
      <c r="H50" s="76" t="str">
        <f t="shared" ref="H50" si="50">IF(B50="","",IF(K50=5,(SUM(C50:G50)-MAX(C50:G50)-MIN(C50:G50))/3,IF(K50=4,(SUM(C50:G50)-MAX(C50:G50))/3,SUM(C50:G50)/3))*B50/7.6)</f>
        <v/>
      </c>
      <c r="I50" s="82"/>
      <c r="K50" s="74">
        <f t="shared" si="2"/>
        <v>0</v>
      </c>
    </row>
    <row r="51" spans="1:11">
      <c r="A51" s="80" t="str">
        <f>IF(Draw!E50=0,"",Draw!E50)</f>
        <v/>
      </c>
      <c r="B51" s="79" t="str">
        <f t="shared" si="6"/>
        <v/>
      </c>
      <c r="C51" s="81"/>
      <c r="D51" s="81"/>
      <c r="E51" s="81"/>
      <c r="F51" s="81"/>
      <c r="G51" s="81"/>
      <c r="H51" s="76" t="str">
        <f t="shared" ref="H51" si="51">IF(B51="","",IF(K51=5,(SUM(C51:G51)-MAX(C51:G51)-MIN(C51:G51))/3,IF(K51=4,(SUM(C51:G51)-MAX(C51:G51))/3,SUM(C51:G51)/3))*B51/7.6)</f>
        <v/>
      </c>
      <c r="I51" s="82"/>
      <c r="K51" s="74">
        <f t="shared" si="2"/>
        <v>0</v>
      </c>
    </row>
    <row r="52" spans="1:11">
      <c r="A52" s="80" t="str">
        <f>IF(Draw!E51=0,"",Draw!E51)</f>
        <v/>
      </c>
      <c r="B52" s="79" t="str">
        <f t="shared" si="6"/>
        <v/>
      </c>
      <c r="C52" s="81"/>
      <c r="D52" s="81"/>
      <c r="E52" s="81"/>
      <c r="F52" s="81"/>
      <c r="G52" s="81"/>
      <c r="H52" s="76" t="str">
        <f t="shared" ref="H52" si="52">IF(B52="","",IF(K52=5,(SUM(C52:G52)-MAX(C52:G52)-MIN(C52:G52))/3,IF(K52=4,(SUM(C52:G52)-MAX(C52:G52))/3,SUM(C52:G52)/3))*B52/7.6)</f>
        <v/>
      </c>
      <c r="I52" s="82"/>
      <c r="K52" s="74">
        <f t="shared" si="2"/>
        <v>0</v>
      </c>
    </row>
    <row r="53" spans="1:11">
      <c r="A53" s="80" t="str">
        <f>IF(Draw!E52=0,"",Draw!E52)</f>
        <v/>
      </c>
      <c r="B53" s="79" t="str">
        <f t="shared" si="6"/>
        <v/>
      </c>
      <c r="C53" s="81"/>
      <c r="D53" s="81"/>
      <c r="E53" s="81"/>
      <c r="F53" s="81"/>
      <c r="G53" s="81"/>
      <c r="H53" s="76" t="str">
        <f t="shared" ref="H53" si="53">IF(B53="","",IF(K53=5,(SUM(C53:G53)-MAX(C53:G53)-MIN(C53:G53))/3,IF(K53=4,(SUM(C53:G53)-MAX(C53:G53))/3,SUM(C53:G53)/3))*B53/7.6)</f>
        <v/>
      </c>
      <c r="I53" s="82"/>
      <c r="K53" s="74">
        <f t="shared" si="2"/>
        <v>0</v>
      </c>
    </row>
    <row r="54" spans="1:11">
      <c r="A54" s="80" t="str">
        <f>IF(Draw!E53=0,"",Draw!E53)</f>
        <v/>
      </c>
      <c r="B54" s="79" t="str">
        <f t="shared" si="6"/>
        <v/>
      </c>
      <c r="C54" s="81"/>
      <c r="D54" s="81"/>
      <c r="E54" s="81"/>
      <c r="F54" s="81"/>
      <c r="G54" s="81"/>
      <c r="H54" s="76" t="str">
        <f t="shared" ref="H54" si="54">IF(B54="","",IF(K54=5,(SUM(C54:G54)-MAX(C54:G54)-MIN(C54:G54))/3,IF(K54=4,(SUM(C54:G54)-MAX(C54:G54))/3,SUM(C54:G54)/3))*B54/7.6)</f>
        <v/>
      </c>
      <c r="I54" s="82"/>
      <c r="K54" s="74">
        <f t="shared" si="2"/>
        <v>0</v>
      </c>
    </row>
    <row r="55" spans="1:11">
      <c r="A55" s="80" t="str">
        <f>IF(Draw!E54=0,"",Draw!E54)</f>
        <v/>
      </c>
      <c r="B55" s="79" t="str">
        <f t="shared" si="6"/>
        <v/>
      </c>
      <c r="C55" s="81"/>
      <c r="D55" s="81"/>
      <c r="E55" s="81"/>
      <c r="F55" s="81"/>
      <c r="G55" s="81"/>
      <c r="H55" s="76" t="str">
        <f t="shared" ref="H55" si="55">IF(B55="","",IF(K55=5,(SUM(C55:G55)-MAX(C55:G55)-MIN(C55:G55))/3,IF(K55=4,(SUM(C55:G55)-MAX(C55:G55))/3,SUM(C55:G55)/3))*B55/7.6)</f>
        <v/>
      </c>
      <c r="I55" s="82"/>
      <c r="K55" s="74">
        <f t="shared" si="2"/>
        <v>0</v>
      </c>
    </row>
    <row r="56" spans="1:11">
      <c r="A56" s="80" t="str">
        <f>IF(Draw!E55=0,"",Draw!E55)</f>
        <v/>
      </c>
      <c r="B56" s="79" t="str">
        <f t="shared" si="6"/>
        <v/>
      </c>
      <c r="C56" s="81"/>
      <c r="D56" s="81"/>
      <c r="E56" s="81"/>
      <c r="F56" s="81"/>
      <c r="G56" s="81"/>
      <c r="H56" s="76" t="str">
        <f t="shared" ref="H56" si="56">IF(B56="","",IF(K56=5,(SUM(C56:G56)-MAX(C56:G56)-MIN(C56:G56))/3,IF(K56=4,(SUM(C56:G56)-MAX(C56:G56))/3,SUM(C56:G56)/3))*B56/7.6)</f>
        <v/>
      </c>
      <c r="I56" s="82"/>
      <c r="K56" s="74">
        <f t="shared" si="2"/>
        <v>0</v>
      </c>
    </row>
    <row r="57" spans="1:11">
      <c r="A57" s="80" t="str">
        <f>IF(Draw!E56=0,"",Draw!E56)</f>
        <v/>
      </c>
      <c r="B57" s="79" t="str">
        <f t="shared" si="6"/>
        <v/>
      </c>
      <c r="C57" s="81"/>
      <c r="D57" s="81"/>
      <c r="E57" s="81"/>
      <c r="F57" s="81"/>
      <c r="G57" s="81"/>
      <c r="H57" s="76" t="str">
        <f t="shared" ref="H57" si="57">IF(B57="","",IF(K57=5,(SUM(C57:G57)-MAX(C57:G57)-MIN(C57:G57))/3,IF(K57=4,(SUM(C57:G57)-MAX(C57:G57))/3,SUM(C57:G57)/3))*B57/7.6)</f>
        <v/>
      </c>
      <c r="I57" s="82"/>
      <c r="K57" s="74">
        <f t="shared" si="2"/>
        <v>0</v>
      </c>
    </row>
    <row r="58" spans="1:11">
      <c r="A58" s="80" t="str">
        <f>IF(Draw!E57=0,"",Draw!E57)</f>
        <v/>
      </c>
      <c r="B58" s="79" t="str">
        <f t="shared" si="6"/>
        <v/>
      </c>
      <c r="C58" s="81"/>
      <c r="D58" s="81"/>
      <c r="E58" s="81"/>
      <c r="F58" s="81"/>
      <c r="G58" s="81"/>
      <c r="H58" s="76" t="str">
        <f t="shared" ref="H58" si="58">IF(B58="","",IF(K58=5,(SUM(C58:G58)-MAX(C58:G58)-MIN(C58:G58))/3,IF(K58=4,(SUM(C58:G58)-MAX(C58:G58))/3,SUM(C58:G58)/3))*B58/7.6)</f>
        <v/>
      </c>
      <c r="I58" s="82"/>
      <c r="K58" s="74">
        <f t="shared" si="2"/>
        <v>0</v>
      </c>
    </row>
    <row r="59" spans="1:11">
      <c r="A59" s="80" t="str">
        <f>IF(Draw!E58=0,"",Draw!E58)</f>
        <v/>
      </c>
      <c r="B59" s="79" t="str">
        <f t="shared" si="6"/>
        <v/>
      </c>
      <c r="C59" s="81"/>
      <c r="D59" s="81"/>
      <c r="E59" s="81"/>
      <c r="F59" s="81"/>
      <c r="G59" s="81"/>
      <c r="H59" s="76" t="str">
        <f t="shared" ref="H59" si="59">IF(B59="","",IF(K59=5,(SUM(C59:G59)-MAX(C59:G59)-MIN(C59:G59))/3,IF(K59=4,(SUM(C59:G59)-MAX(C59:G59))/3,SUM(C59:G59)/3))*B59/7.6)</f>
        <v/>
      </c>
      <c r="I59" s="82"/>
      <c r="K59" s="74">
        <f t="shared" si="2"/>
        <v>0</v>
      </c>
    </row>
    <row r="60" spans="1:11">
      <c r="A60" s="80" t="str">
        <f>IF(Draw!E59=0,"",Draw!E59)</f>
        <v/>
      </c>
      <c r="B60" s="79" t="str">
        <f t="shared" si="6"/>
        <v/>
      </c>
      <c r="C60" s="81"/>
      <c r="D60" s="81"/>
      <c r="E60" s="81"/>
      <c r="F60" s="81"/>
      <c r="G60" s="81"/>
      <c r="H60" s="76" t="str">
        <f t="shared" ref="H60" si="60">IF(B60="","",IF(K60=5,(SUM(C60:G60)-MAX(C60:G60)-MIN(C60:G60))/3,IF(K60=4,(SUM(C60:G60)-MAX(C60:G60))/3,SUM(C60:G60)/3))*B60/7.6)</f>
        <v/>
      </c>
      <c r="I60" s="82"/>
      <c r="K60" s="74">
        <f t="shared" si="2"/>
        <v>0</v>
      </c>
    </row>
    <row r="61" spans="1:11">
      <c r="A61" s="80" t="str">
        <f>IF(Draw!E60=0,"",Draw!E60)</f>
        <v/>
      </c>
      <c r="B61" s="79" t="str">
        <f t="shared" si="6"/>
        <v/>
      </c>
      <c r="C61" s="81"/>
      <c r="D61" s="81"/>
      <c r="E61" s="81"/>
      <c r="F61" s="81"/>
      <c r="G61" s="81"/>
      <c r="H61" s="76" t="str">
        <f t="shared" ref="H61" si="61">IF(B61="","",IF(K61=5,(SUM(C61:G61)-MAX(C61:G61)-MIN(C61:G61))/3,IF(K61=4,(SUM(C61:G61)-MAX(C61:G61))/3,SUM(C61:G61)/3))*B61/7.6)</f>
        <v/>
      </c>
      <c r="I61" s="82"/>
      <c r="K61" s="74">
        <f t="shared" si="2"/>
        <v>0</v>
      </c>
    </row>
    <row r="62" spans="1:11">
      <c r="A62" s="80" t="str">
        <f>IF(Draw!E61=0,"",Draw!E61)</f>
        <v/>
      </c>
      <c r="B62" s="79" t="str">
        <f t="shared" si="6"/>
        <v/>
      </c>
      <c r="C62" s="81"/>
      <c r="D62" s="81"/>
      <c r="E62" s="81"/>
      <c r="F62" s="81"/>
      <c r="G62" s="81"/>
      <c r="H62" s="76" t="str">
        <f t="shared" ref="H62" si="62">IF(B62="","",IF(K62=5,(SUM(C62:G62)-MAX(C62:G62)-MIN(C62:G62))/3,IF(K62=4,(SUM(C62:G62)-MAX(C62:G62))/3,SUM(C62:G62)/3))*B62/7.6)</f>
        <v/>
      </c>
      <c r="I62" s="82"/>
      <c r="K62" s="74">
        <f t="shared" si="2"/>
        <v>0</v>
      </c>
    </row>
    <row r="63" spans="1:11">
      <c r="A63" s="80" t="str">
        <f>IF(Draw!E62=0,"",Draw!E62)</f>
        <v/>
      </c>
      <c r="B63" s="79" t="str">
        <f t="shared" si="6"/>
        <v/>
      </c>
      <c r="C63" s="81"/>
      <c r="D63" s="81"/>
      <c r="E63" s="81"/>
      <c r="F63" s="81"/>
      <c r="G63" s="81"/>
      <c r="H63" s="76" t="str">
        <f t="shared" ref="H63" si="63">IF(B63="","",IF(K63=5,(SUM(C63:G63)-MAX(C63:G63)-MIN(C63:G63))/3,IF(K63=4,(SUM(C63:G63)-MAX(C63:G63))/3,SUM(C63:G63)/3))*B63/7.6)</f>
        <v/>
      </c>
      <c r="I63" s="82"/>
      <c r="K63" s="74">
        <f t="shared" si="2"/>
        <v>0</v>
      </c>
    </row>
    <row r="64" spans="1:11">
      <c r="A64" s="80" t="str">
        <f>IF(Draw!E63=0,"",Draw!E63)</f>
        <v/>
      </c>
      <c r="B64" s="79" t="str">
        <f t="shared" si="6"/>
        <v/>
      </c>
      <c r="C64" s="81"/>
      <c r="D64" s="81"/>
      <c r="E64" s="81"/>
      <c r="F64" s="81"/>
      <c r="G64" s="81"/>
      <c r="H64" s="76" t="str">
        <f t="shared" ref="H64" si="64">IF(B64="","",IF(K64=5,(SUM(C64:G64)-MAX(C64:G64)-MIN(C64:G64))/3,IF(K64=4,(SUM(C64:G64)-MAX(C64:G64))/3,SUM(C64:G64)/3))*B64/7.6)</f>
        <v/>
      </c>
      <c r="I64" s="82"/>
      <c r="K64" s="74">
        <f t="shared" si="2"/>
        <v>0</v>
      </c>
    </row>
    <row r="65" spans="1:11">
      <c r="A65" s="80" t="str">
        <f>IF(Draw!E64=0,"",Draw!E64)</f>
        <v/>
      </c>
      <c r="B65" s="79" t="str">
        <f t="shared" si="6"/>
        <v/>
      </c>
      <c r="C65" s="81"/>
      <c r="D65" s="81"/>
      <c r="E65" s="81"/>
      <c r="F65" s="81"/>
      <c r="G65" s="81"/>
      <c r="H65" s="76" t="str">
        <f t="shared" ref="H65" si="65">IF(B65="","",IF(K65=5,(SUM(C65:G65)-MAX(C65:G65)-MIN(C65:G65))/3,IF(K65=4,(SUM(C65:G65)-MAX(C65:G65))/3,SUM(C65:G65)/3))*B65/7.6)</f>
        <v/>
      </c>
      <c r="I65" s="82"/>
      <c r="K65" s="74">
        <f t="shared" si="2"/>
        <v>0</v>
      </c>
    </row>
    <row r="66" spans="1:11">
      <c r="A66" s="80" t="str">
        <f>IF(Draw!E65=0,"",Draw!E65)</f>
        <v/>
      </c>
      <c r="B66" s="79" t="str">
        <f t="shared" si="6"/>
        <v/>
      </c>
      <c r="C66" s="81"/>
      <c r="D66" s="81"/>
      <c r="E66" s="81"/>
      <c r="F66" s="81"/>
      <c r="G66" s="81"/>
      <c r="H66" s="76" t="str">
        <f t="shared" ref="H66" si="66">IF(B66="","",IF(K66=5,(SUM(C66:G66)-MAX(C66:G66)-MIN(C66:G66))/3,IF(K66=4,(SUM(C66:G66)-MAX(C66:G66))/3,SUM(C66:G66)/3))*B66/7.6)</f>
        <v/>
      </c>
      <c r="I66" s="82"/>
      <c r="K66" s="74">
        <f t="shared" si="2"/>
        <v>0</v>
      </c>
    </row>
    <row r="67" spans="1:11">
      <c r="A67" s="80" t="str">
        <f>IF(Draw!E66=0,"",Draw!E66)</f>
        <v/>
      </c>
      <c r="B67" s="79" t="str">
        <f t="shared" si="6"/>
        <v/>
      </c>
      <c r="C67" s="81"/>
      <c r="D67" s="81"/>
      <c r="E67" s="81"/>
      <c r="F67" s="81"/>
      <c r="G67" s="81"/>
      <c r="H67" s="76" t="str">
        <f t="shared" ref="H67" si="67">IF(B67="","",IF(K67=5,(SUM(C67:G67)-MAX(C67:G67)-MIN(C67:G67))/3,IF(K67=4,(SUM(C67:G67)-MAX(C67:G67))/3,SUM(C67:G67)/3))*B67/7.6)</f>
        <v/>
      </c>
      <c r="I67" s="82"/>
      <c r="K67" s="74">
        <f t="shared" si="2"/>
        <v>0</v>
      </c>
    </row>
    <row r="68" spans="1:11">
      <c r="A68" s="80" t="str">
        <f>IF(Draw!E67=0,"",Draw!E67)</f>
        <v/>
      </c>
      <c r="B68" s="79" t="str">
        <f t="shared" si="6"/>
        <v/>
      </c>
      <c r="C68" s="81"/>
      <c r="D68" s="81"/>
      <c r="E68" s="81"/>
      <c r="F68" s="81"/>
      <c r="G68" s="81"/>
      <c r="H68" s="76" t="str">
        <f t="shared" ref="H68" si="68">IF(B68="","",IF(K68=5,(SUM(C68:G68)-MAX(C68:G68)-MIN(C68:G68))/3,IF(K68=4,(SUM(C68:G68)-MAX(C68:G68))/3,SUM(C68:G68)/3))*B68/7.6)</f>
        <v/>
      </c>
      <c r="I68" s="82"/>
      <c r="K68" s="74">
        <f t="shared" ref="K68:K131" si="69">COUNT(C68:G68)</f>
        <v>0</v>
      </c>
    </row>
    <row r="69" spans="1:11">
      <c r="A69" s="80" t="str">
        <f>IF(Draw!E68=0,"",Draw!E68)</f>
        <v/>
      </c>
      <c r="B69" s="79" t="str">
        <f t="shared" si="6"/>
        <v/>
      </c>
      <c r="C69" s="81"/>
      <c r="D69" s="81"/>
      <c r="E69" s="81"/>
      <c r="F69" s="81"/>
      <c r="G69" s="81"/>
      <c r="H69" s="76" t="str">
        <f t="shared" ref="H69" si="70">IF(B69="","",IF(K69=5,(SUM(C69:G69)-MAX(C69:G69)-MIN(C69:G69))/3,IF(K69=4,(SUM(C69:G69)-MAX(C69:G69))/3,SUM(C69:G69)/3))*B69/7.6)</f>
        <v/>
      </c>
      <c r="I69" s="82"/>
      <c r="K69" s="74">
        <f t="shared" si="69"/>
        <v>0</v>
      </c>
    </row>
    <row r="70" spans="1:11">
      <c r="A70" s="80" t="str">
        <f>IF(Draw!E69=0,"",Draw!E69)</f>
        <v/>
      </c>
      <c r="B70" s="79" t="str">
        <f t="shared" si="6"/>
        <v/>
      </c>
      <c r="C70" s="81"/>
      <c r="D70" s="81"/>
      <c r="E70" s="81"/>
      <c r="F70" s="81"/>
      <c r="G70" s="81"/>
      <c r="H70" s="76" t="str">
        <f t="shared" ref="H70" si="71">IF(B70="","",IF(K70=5,(SUM(C70:G70)-MAX(C70:G70)-MIN(C70:G70))/3,IF(K70=4,(SUM(C70:G70)-MAX(C70:G70))/3,SUM(C70:G70)/3))*B70/7.6)</f>
        <v/>
      </c>
      <c r="I70" s="82"/>
      <c r="K70" s="74">
        <f t="shared" si="69"/>
        <v>0</v>
      </c>
    </row>
    <row r="71" spans="1:11">
      <c r="A71" s="80" t="str">
        <f>IF(Draw!E70=0,"",Draw!E70)</f>
        <v/>
      </c>
      <c r="B71" s="79" t="str">
        <f t="shared" ref="B71:B134" si="72">IF(A71="","",B$3)</f>
        <v/>
      </c>
      <c r="C71" s="81"/>
      <c r="D71" s="81"/>
      <c r="E71" s="81"/>
      <c r="F71" s="81"/>
      <c r="G71" s="81"/>
      <c r="H71" s="76" t="str">
        <f t="shared" ref="H71" si="73">IF(B71="","",IF(K71=5,(SUM(C71:G71)-MAX(C71:G71)-MIN(C71:G71))/3,IF(K71=4,(SUM(C71:G71)-MAX(C71:G71))/3,SUM(C71:G71)/3))*B71/7.6)</f>
        <v/>
      </c>
      <c r="I71" s="82"/>
      <c r="K71" s="74">
        <f t="shared" si="69"/>
        <v>0</v>
      </c>
    </row>
    <row r="72" spans="1:11">
      <c r="A72" s="80" t="str">
        <f>IF(Draw!E71=0,"",Draw!E71)</f>
        <v/>
      </c>
      <c r="B72" s="79" t="str">
        <f t="shared" si="72"/>
        <v/>
      </c>
      <c r="C72" s="81"/>
      <c r="D72" s="81"/>
      <c r="E72" s="81"/>
      <c r="F72" s="81"/>
      <c r="G72" s="81"/>
      <c r="H72" s="76" t="str">
        <f t="shared" ref="H72" si="74">IF(B72="","",IF(K72=5,(SUM(C72:G72)-MAX(C72:G72)-MIN(C72:G72))/3,IF(K72=4,(SUM(C72:G72)-MAX(C72:G72))/3,SUM(C72:G72)/3))*B72/7.6)</f>
        <v/>
      </c>
      <c r="I72" s="82"/>
      <c r="K72" s="74">
        <f t="shared" si="69"/>
        <v>0</v>
      </c>
    </row>
    <row r="73" spans="1:11">
      <c r="A73" s="80" t="str">
        <f>IF(Draw!E72=0,"",Draw!E72)</f>
        <v/>
      </c>
      <c r="B73" s="79" t="str">
        <f t="shared" si="72"/>
        <v/>
      </c>
      <c r="C73" s="81"/>
      <c r="D73" s="81"/>
      <c r="E73" s="81"/>
      <c r="F73" s="81"/>
      <c r="G73" s="81"/>
      <c r="H73" s="76" t="str">
        <f t="shared" ref="H73" si="75">IF(B73="","",IF(K73=5,(SUM(C73:G73)-MAX(C73:G73)-MIN(C73:G73))/3,IF(K73=4,(SUM(C73:G73)-MAX(C73:G73))/3,SUM(C73:G73)/3))*B73/7.6)</f>
        <v/>
      </c>
      <c r="I73" s="82"/>
      <c r="K73" s="74">
        <f t="shared" si="69"/>
        <v>0</v>
      </c>
    </row>
    <row r="74" spans="1:11">
      <c r="A74" s="80" t="str">
        <f>IF(Draw!E73=0,"",Draw!E73)</f>
        <v/>
      </c>
      <c r="B74" s="79" t="str">
        <f t="shared" si="72"/>
        <v/>
      </c>
      <c r="C74" s="81"/>
      <c r="D74" s="81"/>
      <c r="E74" s="81"/>
      <c r="F74" s="81"/>
      <c r="G74" s="81"/>
      <c r="H74" s="76" t="str">
        <f t="shared" ref="H74" si="76">IF(B74="","",IF(K74=5,(SUM(C74:G74)-MAX(C74:G74)-MIN(C74:G74))/3,IF(K74=4,(SUM(C74:G74)-MAX(C74:G74))/3,SUM(C74:G74)/3))*B74/7.6)</f>
        <v/>
      </c>
      <c r="I74" s="82"/>
      <c r="K74" s="74">
        <f t="shared" si="69"/>
        <v>0</v>
      </c>
    </row>
    <row r="75" spans="1:11">
      <c r="A75" s="80" t="str">
        <f>IF(Draw!E74=0,"",Draw!E74)</f>
        <v/>
      </c>
      <c r="B75" s="79" t="str">
        <f t="shared" si="72"/>
        <v/>
      </c>
      <c r="C75" s="81"/>
      <c r="D75" s="81"/>
      <c r="E75" s="81"/>
      <c r="F75" s="81"/>
      <c r="G75" s="81"/>
      <c r="H75" s="76" t="str">
        <f t="shared" ref="H75" si="77">IF(B75="","",IF(K75=5,(SUM(C75:G75)-MAX(C75:G75)-MIN(C75:G75))/3,IF(K75=4,(SUM(C75:G75)-MAX(C75:G75))/3,SUM(C75:G75)/3))*B75/7.6)</f>
        <v/>
      </c>
      <c r="I75" s="82"/>
      <c r="K75" s="74">
        <f t="shared" si="69"/>
        <v>0</v>
      </c>
    </row>
    <row r="76" spans="1:11">
      <c r="A76" s="80" t="str">
        <f>IF(Draw!E75=0,"",Draw!E75)</f>
        <v/>
      </c>
      <c r="B76" s="79" t="str">
        <f t="shared" si="72"/>
        <v/>
      </c>
      <c r="C76" s="81"/>
      <c r="D76" s="81"/>
      <c r="E76" s="81"/>
      <c r="F76" s="81"/>
      <c r="G76" s="81"/>
      <c r="H76" s="76" t="str">
        <f t="shared" ref="H76" si="78">IF(B76="","",IF(K76=5,(SUM(C76:G76)-MAX(C76:G76)-MIN(C76:G76))/3,IF(K76=4,(SUM(C76:G76)-MAX(C76:G76))/3,SUM(C76:G76)/3))*B76/7.6)</f>
        <v/>
      </c>
      <c r="I76" s="82"/>
      <c r="K76" s="74">
        <f t="shared" si="69"/>
        <v>0</v>
      </c>
    </row>
    <row r="77" spans="1:11">
      <c r="A77" s="80" t="str">
        <f>IF(Draw!E76=0,"",Draw!E76)</f>
        <v/>
      </c>
      <c r="B77" s="79" t="str">
        <f t="shared" si="72"/>
        <v/>
      </c>
      <c r="C77" s="81"/>
      <c r="D77" s="81"/>
      <c r="E77" s="81"/>
      <c r="F77" s="81"/>
      <c r="G77" s="81"/>
      <c r="H77" s="76" t="str">
        <f t="shared" ref="H77" si="79">IF(B77="","",IF(K77=5,(SUM(C77:G77)-MAX(C77:G77)-MIN(C77:G77))/3,IF(K77=4,(SUM(C77:G77)-MAX(C77:G77))/3,SUM(C77:G77)/3))*B77/7.6)</f>
        <v/>
      </c>
      <c r="I77" s="82"/>
      <c r="K77" s="74">
        <f t="shared" si="69"/>
        <v>0</v>
      </c>
    </row>
    <row r="78" spans="1:11">
      <c r="A78" s="80" t="str">
        <f>IF(Draw!E77=0,"",Draw!E77)</f>
        <v/>
      </c>
      <c r="B78" s="79" t="str">
        <f t="shared" si="72"/>
        <v/>
      </c>
      <c r="C78" s="81"/>
      <c r="D78" s="81"/>
      <c r="E78" s="81"/>
      <c r="F78" s="81"/>
      <c r="G78" s="81"/>
      <c r="H78" s="76" t="str">
        <f t="shared" ref="H78" si="80">IF(B78="","",IF(K78=5,(SUM(C78:G78)-MAX(C78:G78)-MIN(C78:G78))/3,IF(K78=4,(SUM(C78:G78)-MAX(C78:G78))/3,SUM(C78:G78)/3))*B78/7.6)</f>
        <v/>
      </c>
      <c r="I78" s="82"/>
      <c r="K78" s="74">
        <f t="shared" si="69"/>
        <v>0</v>
      </c>
    </row>
    <row r="79" spans="1:11">
      <c r="A79" s="80" t="str">
        <f>IF(Draw!E78=0,"",Draw!E78)</f>
        <v/>
      </c>
      <c r="B79" s="79" t="str">
        <f t="shared" si="72"/>
        <v/>
      </c>
      <c r="C79" s="81"/>
      <c r="D79" s="81"/>
      <c r="E79" s="81"/>
      <c r="F79" s="81"/>
      <c r="G79" s="81"/>
      <c r="H79" s="76" t="str">
        <f t="shared" ref="H79" si="81">IF(B79="","",IF(K79=5,(SUM(C79:G79)-MAX(C79:G79)-MIN(C79:G79))/3,IF(K79=4,(SUM(C79:G79)-MAX(C79:G79))/3,SUM(C79:G79)/3))*B79/7.6)</f>
        <v/>
      </c>
      <c r="I79" s="82"/>
      <c r="K79" s="74">
        <f t="shared" si="69"/>
        <v>0</v>
      </c>
    </row>
    <row r="80" spans="1:11">
      <c r="A80" s="80" t="str">
        <f>IF(Draw!E79=0,"",Draw!E79)</f>
        <v/>
      </c>
      <c r="B80" s="79" t="str">
        <f t="shared" si="72"/>
        <v/>
      </c>
      <c r="C80" s="81"/>
      <c r="D80" s="81"/>
      <c r="E80" s="81"/>
      <c r="F80" s="81"/>
      <c r="G80" s="81"/>
      <c r="H80" s="76" t="str">
        <f t="shared" ref="H80" si="82">IF(B80="","",IF(K80=5,(SUM(C80:G80)-MAX(C80:G80)-MIN(C80:G80))/3,IF(K80=4,(SUM(C80:G80)-MAX(C80:G80))/3,SUM(C80:G80)/3))*B80/7.6)</f>
        <v/>
      </c>
      <c r="I80" s="82"/>
      <c r="K80" s="74">
        <f t="shared" si="69"/>
        <v>0</v>
      </c>
    </row>
    <row r="81" spans="1:11">
      <c r="A81" s="80" t="str">
        <f>IF(Draw!E80=0,"",Draw!E80)</f>
        <v/>
      </c>
      <c r="B81" s="79" t="str">
        <f t="shared" si="72"/>
        <v/>
      </c>
      <c r="C81" s="81"/>
      <c r="D81" s="81"/>
      <c r="E81" s="81"/>
      <c r="F81" s="81"/>
      <c r="G81" s="81"/>
      <c r="H81" s="76" t="str">
        <f t="shared" ref="H81" si="83">IF(B81="","",IF(K81=5,(SUM(C81:G81)-MAX(C81:G81)-MIN(C81:G81))/3,IF(K81=4,(SUM(C81:G81)-MAX(C81:G81))/3,SUM(C81:G81)/3))*B81/7.6)</f>
        <v/>
      </c>
      <c r="I81" s="82"/>
      <c r="K81" s="74">
        <f t="shared" si="69"/>
        <v>0</v>
      </c>
    </row>
    <row r="82" spans="1:11">
      <c r="A82" s="80" t="str">
        <f>IF(Draw!E81=0,"",Draw!E81)</f>
        <v/>
      </c>
      <c r="B82" s="79" t="str">
        <f t="shared" si="72"/>
        <v/>
      </c>
      <c r="C82" s="81"/>
      <c r="D82" s="81"/>
      <c r="E82" s="81"/>
      <c r="F82" s="81"/>
      <c r="G82" s="81"/>
      <c r="H82" s="76" t="str">
        <f t="shared" ref="H82" si="84">IF(B82="","",IF(K82=5,(SUM(C82:G82)-MAX(C82:G82)-MIN(C82:G82))/3,IF(K82=4,(SUM(C82:G82)-MAX(C82:G82))/3,SUM(C82:G82)/3))*B82/7.6)</f>
        <v/>
      </c>
      <c r="I82" s="82"/>
      <c r="K82" s="74">
        <f t="shared" si="69"/>
        <v>0</v>
      </c>
    </row>
    <row r="83" spans="1:11">
      <c r="A83" s="80" t="str">
        <f>IF(Draw!E82=0,"",Draw!E82)</f>
        <v/>
      </c>
      <c r="B83" s="79" t="str">
        <f t="shared" si="72"/>
        <v/>
      </c>
      <c r="C83" s="81"/>
      <c r="D83" s="81"/>
      <c r="E83" s="81"/>
      <c r="F83" s="81"/>
      <c r="G83" s="81"/>
      <c r="H83" s="76" t="str">
        <f t="shared" ref="H83" si="85">IF(B83="","",IF(K83=5,(SUM(C83:G83)-MAX(C83:G83)-MIN(C83:G83))/3,IF(K83=4,(SUM(C83:G83)-MAX(C83:G83))/3,SUM(C83:G83)/3))*B83/7.6)</f>
        <v/>
      </c>
      <c r="I83" s="82"/>
      <c r="K83" s="74">
        <f t="shared" si="69"/>
        <v>0</v>
      </c>
    </row>
    <row r="84" spans="1:11">
      <c r="A84" s="80" t="str">
        <f>IF(Draw!E83=0,"",Draw!E83)</f>
        <v/>
      </c>
      <c r="B84" s="79" t="str">
        <f t="shared" si="72"/>
        <v/>
      </c>
      <c r="C84" s="81"/>
      <c r="D84" s="81"/>
      <c r="E84" s="81"/>
      <c r="F84" s="81"/>
      <c r="G84" s="81"/>
      <c r="H84" s="76" t="str">
        <f t="shared" ref="H84" si="86">IF(B84="","",IF(K84=5,(SUM(C84:G84)-MAX(C84:G84)-MIN(C84:G84))/3,IF(K84=4,(SUM(C84:G84)-MAX(C84:G84))/3,SUM(C84:G84)/3))*B84/7.6)</f>
        <v/>
      </c>
      <c r="I84" s="82"/>
      <c r="K84" s="74">
        <f t="shared" si="69"/>
        <v>0</v>
      </c>
    </row>
    <row r="85" spans="1:11">
      <c r="A85" s="80" t="str">
        <f>IF(Draw!E84=0,"",Draw!E84)</f>
        <v/>
      </c>
      <c r="B85" s="79" t="str">
        <f t="shared" si="72"/>
        <v/>
      </c>
      <c r="C85" s="81"/>
      <c r="D85" s="81"/>
      <c r="E85" s="81"/>
      <c r="F85" s="81"/>
      <c r="G85" s="81"/>
      <c r="H85" s="76" t="str">
        <f t="shared" ref="H85" si="87">IF(B85="","",IF(K85=5,(SUM(C85:G85)-MAX(C85:G85)-MIN(C85:G85))/3,IF(K85=4,(SUM(C85:G85)-MAX(C85:G85))/3,SUM(C85:G85)/3))*B85/7.6)</f>
        <v/>
      </c>
      <c r="I85" s="82"/>
      <c r="K85" s="74">
        <f t="shared" si="69"/>
        <v>0</v>
      </c>
    </row>
    <row r="86" spans="1:11">
      <c r="A86" s="80" t="str">
        <f>IF(Draw!E85=0,"",Draw!E85)</f>
        <v/>
      </c>
      <c r="B86" s="79" t="str">
        <f t="shared" si="72"/>
        <v/>
      </c>
      <c r="C86" s="81"/>
      <c r="D86" s="81"/>
      <c r="E86" s="81"/>
      <c r="F86" s="81"/>
      <c r="G86" s="81"/>
      <c r="H86" s="76" t="str">
        <f t="shared" ref="H86" si="88">IF(B86="","",IF(K86=5,(SUM(C86:G86)-MAX(C86:G86)-MIN(C86:G86))/3,IF(K86=4,(SUM(C86:G86)-MAX(C86:G86))/3,SUM(C86:G86)/3))*B86/7.6)</f>
        <v/>
      </c>
      <c r="I86" s="82"/>
      <c r="K86" s="74">
        <f t="shared" si="69"/>
        <v>0</v>
      </c>
    </row>
    <row r="87" spans="1:11">
      <c r="A87" s="80" t="str">
        <f>IF(Draw!E86=0,"",Draw!E86)</f>
        <v/>
      </c>
      <c r="B87" s="79" t="str">
        <f t="shared" si="72"/>
        <v/>
      </c>
      <c r="C87" s="81"/>
      <c r="D87" s="81"/>
      <c r="E87" s="81"/>
      <c r="F87" s="81"/>
      <c r="G87" s="81"/>
      <c r="H87" s="76" t="str">
        <f t="shared" ref="H87" si="89">IF(B87="","",IF(K87=5,(SUM(C87:G87)-MAX(C87:G87)-MIN(C87:G87))/3,IF(K87=4,(SUM(C87:G87)-MAX(C87:G87))/3,SUM(C87:G87)/3))*B87/7.6)</f>
        <v/>
      </c>
      <c r="I87" s="82"/>
      <c r="K87" s="74">
        <f t="shared" si="69"/>
        <v>0</v>
      </c>
    </row>
    <row r="88" spans="1:11">
      <c r="A88" s="80" t="str">
        <f>IF(Draw!E87=0,"",Draw!E87)</f>
        <v/>
      </c>
      <c r="B88" s="79" t="str">
        <f t="shared" si="72"/>
        <v/>
      </c>
      <c r="C88" s="81"/>
      <c r="D88" s="81"/>
      <c r="E88" s="81"/>
      <c r="F88" s="81"/>
      <c r="G88" s="81"/>
      <c r="H88" s="76" t="str">
        <f t="shared" ref="H88" si="90">IF(B88="","",IF(K88=5,(SUM(C88:G88)-MAX(C88:G88)-MIN(C88:G88))/3,IF(K88=4,(SUM(C88:G88)-MAX(C88:G88))/3,SUM(C88:G88)/3))*B88/7.6)</f>
        <v/>
      </c>
      <c r="I88" s="82"/>
      <c r="K88" s="74">
        <f t="shared" si="69"/>
        <v>0</v>
      </c>
    </row>
    <row r="89" spans="1:11">
      <c r="A89" s="80" t="str">
        <f>IF(Draw!E88=0,"",Draw!E88)</f>
        <v/>
      </c>
      <c r="B89" s="79" t="str">
        <f t="shared" si="72"/>
        <v/>
      </c>
      <c r="C89" s="81"/>
      <c r="D89" s="81"/>
      <c r="E89" s="81"/>
      <c r="F89" s="81"/>
      <c r="G89" s="81"/>
      <c r="H89" s="76" t="str">
        <f t="shared" ref="H89" si="91">IF(B89="","",IF(K89=5,(SUM(C89:G89)-MAX(C89:G89)-MIN(C89:G89))/3,IF(K89=4,(SUM(C89:G89)-MAX(C89:G89))/3,SUM(C89:G89)/3))*B89/7.6)</f>
        <v/>
      </c>
      <c r="I89" s="82"/>
      <c r="K89" s="74">
        <f t="shared" si="69"/>
        <v>0</v>
      </c>
    </row>
    <row r="90" spans="1:11">
      <c r="A90" s="80" t="str">
        <f>IF(Draw!E89=0,"",Draw!E89)</f>
        <v/>
      </c>
      <c r="B90" s="79" t="str">
        <f t="shared" si="72"/>
        <v/>
      </c>
      <c r="C90" s="81"/>
      <c r="D90" s="81"/>
      <c r="E90" s="81"/>
      <c r="F90" s="81"/>
      <c r="G90" s="81"/>
      <c r="H90" s="76" t="str">
        <f t="shared" ref="H90" si="92">IF(B90="","",IF(K90=5,(SUM(C90:G90)-MAX(C90:G90)-MIN(C90:G90))/3,IF(K90=4,(SUM(C90:G90)-MAX(C90:G90))/3,SUM(C90:G90)/3))*B90/7.6)</f>
        <v/>
      </c>
      <c r="I90" s="82"/>
      <c r="K90" s="74">
        <f t="shared" si="69"/>
        <v>0</v>
      </c>
    </row>
    <row r="91" spans="1:11">
      <c r="A91" s="80" t="str">
        <f>IF(Draw!E90=0,"",Draw!E90)</f>
        <v/>
      </c>
      <c r="B91" s="79" t="str">
        <f t="shared" si="72"/>
        <v/>
      </c>
      <c r="C91" s="81"/>
      <c r="D91" s="81"/>
      <c r="E91" s="81"/>
      <c r="F91" s="81"/>
      <c r="G91" s="81"/>
      <c r="H91" s="76" t="str">
        <f t="shared" ref="H91" si="93">IF(B91="","",IF(K91=5,(SUM(C91:G91)-MAX(C91:G91)-MIN(C91:G91))/3,IF(K91=4,(SUM(C91:G91)-MAX(C91:G91))/3,SUM(C91:G91)/3))*B91/7.6)</f>
        <v/>
      </c>
      <c r="I91" s="82"/>
      <c r="K91" s="74">
        <f t="shared" si="69"/>
        <v>0</v>
      </c>
    </row>
    <row r="92" spans="1:11">
      <c r="A92" s="80" t="str">
        <f>IF(Draw!E91=0,"",Draw!E91)</f>
        <v/>
      </c>
      <c r="B92" s="79" t="str">
        <f t="shared" si="72"/>
        <v/>
      </c>
      <c r="C92" s="81"/>
      <c r="D92" s="81"/>
      <c r="E92" s="81"/>
      <c r="F92" s="81"/>
      <c r="G92" s="81"/>
      <c r="H92" s="76" t="str">
        <f t="shared" ref="H92" si="94">IF(B92="","",IF(K92=5,(SUM(C92:G92)-MAX(C92:G92)-MIN(C92:G92))/3,IF(K92=4,(SUM(C92:G92)-MAX(C92:G92))/3,SUM(C92:G92)/3))*B92/7.6)</f>
        <v/>
      </c>
      <c r="I92" s="82"/>
      <c r="K92" s="74">
        <f t="shared" si="69"/>
        <v>0</v>
      </c>
    </row>
    <row r="93" spans="1:11">
      <c r="A93" s="80" t="str">
        <f>IF(Draw!E92=0,"",Draw!E92)</f>
        <v/>
      </c>
      <c r="B93" s="79" t="str">
        <f t="shared" si="72"/>
        <v/>
      </c>
      <c r="C93" s="81"/>
      <c r="D93" s="81"/>
      <c r="E93" s="81"/>
      <c r="F93" s="81"/>
      <c r="G93" s="81"/>
      <c r="H93" s="76" t="str">
        <f t="shared" ref="H93" si="95">IF(B93="","",IF(K93=5,(SUM(C93:G93)-MAX(C93:G93)-MIN(C93:G93))/3,IF(K93=4,(SUM(C93:G93)-MAX(C93:G93))/3,SUM(C93:G93)/3))*B93/7.6)</f>
        <v/>
      </c>
      <c r="I93" s="82"/>
      <c r="K93" s="74">
        <f t="shared" si="69"/>
        <v>0</v>
      </c>
    </row>
    <row r="94" spans="1:11">
      <c r="A94" s="80" t="str">
        <f>IF(Draw!E93=0,"",Draw!E93)</f>
        <v/>
      </c>
      <c r="B94" s="79" t="str">
        <f t="shared" si="72"/>
        <v/>
      </c>
      <c r="C94" s="81"/>
      <c r="D94" s="81"/>
      <c r="E94" s="81"/>
      <c r="F94" s="81"/>
      <c r="G94" s="81"/>
      <c r="H94" s="76" t="str">
        <f t="shared" ref="H94" si="96">IF(B94="","",IF(K94=5,(SUM(C94:G94)-MAX(C94:G94)-MIN(C94:G94))/3,IF(K94=4,(SUM(C94:G94)-MAX(C94:G94))/3,SUM(C94:G94)/3))*B94/7.6)</f>
        <v/>
      </c>
      <c r="I94" s="82"/>
      <c r="K94" s="74">
        <f t="shared" si="69"/>
        <v>0</v>
      </c>
    </row>
    <row r="95" spans="1:11">
      <c r="A95" s="80" t="str">
        <f>IF(Draw!E94=0,"",Draw!E94)</f>
        <v/>
      </c>
      <c r="B95" s="79" t="str">
        <f t="shared" si="72"/>
        <v/>
      </c>
      <c r="C95" s="81"/>
      <c r="D95" s="81"/>
      <c r="E95" s="81"/>
      <c r="F95" s="81"/>
      <c r="G95" s="81"/>
      <c r="H95" s="76" t="str">
        <f t="shared" ref="H95" si="97">IF(B95="","",IF(K95=5,(SUM(C95:G95)-MAX(C95:G95)-MIN(C95:G95))/3,IF(K95=4,(SUM(C95:G95)-MAX(C95:G95))/3,SUM(C95:G95)/3))*B95/7.6)</f>
        <v/>
      </c>
      <c r="I95" s="82"/>
      <c r="K95" s="74">
        <f t="shared" si="69"/>
        <v>0</v>
      </c>
    </row>
    <row r="96" spans="1:11">
      <c r="A96" s="80" t="str">
        <f>IF(Draw!E95=0,"",Draw!E95)</f>
        <v/>
      </c>
      <c r="B96" s="79" t="str">
        <f t="shared" si="72"/>
        <v/>
      </c>
      <c r="C96" s="81"/>
      <c r="D96" s="81"/>
      <c r="E96" s="81"/>
      <c r="F96" s="81"/>
      <c r="G96" s="81"/>
      <c r="H96" s="76" t="str">
        <f t="shared" ref="H96" si="98">IF(B96="","",IF(K96=5,(SUM(C96:G96)-MAX(C96:G96)-MIN(C96:G96))/3,IF(K96=4,(SUM(C96:G96)-MAX(C96:G96))/3,SUM(C96:G96)/3))*B96/7.6)</f>
        <v/>
      </c>
      <c r="I96" s="82"/>
      <c r="K96" s="74">
        <f t="shared" si="69"/>
        <v>0</v>
      </c>
    </row>
    <row r="97" spans="1:11">
      <c r="A97" s="80" t="str">
        <f>IF(Draw!E96=0,"",Draw!E96)</f>
        <v/>
      </c>
      <c r="B97" s="79" t="str">
        <f t="shared" si="72"/>
        <v/>
      </c>
      <c r="C97" s="81"/>
      <c r="D97" s="81"/>
      <c r="E97" s="81"/>
      <c r="F97" s="81"/>
      <c r="G97" s="81"/>
      <c r="H97" s="76" t="str">
        <f t="shared" ref="H97" si="99">IF(B97="","",IF(K97=5,(SUM(C97:G97)-MAX(C97:G97)-MIN(C97:G97))/3,IF(K97=4,(SUM(C97:G97)-MAX(C97:G97))/3,SUM(C97:G97)/3))*B97/7.6)</f>
        <v/>
      </c>
      <c r="I97" s="82"/>
      <c r="K97" s="74">
        <f t="shared" si="69"/>
        <v>0</v>
      </c>
    </row>
    <row r="98" spans="1:11">
      <c r="A98" s="80" t="str">
        <f>IF(Draw!E97=0,"",Draw!E97)</f>
        <v/>
      </c>
      <c r="B98" s="79" t="str">
        <f t="shared" si="72"/>
        <v/>
      </c>
      <c r="C98" s="81"/>
      <c r="D98" s="81"/>
      <c r="E98" s="81"/>
      <c r="F98" s="81"/>
      <c r="G98" s="81"/>
      <c r="H98" s="76" t="str">
        <f t="shared" ref="H98" si="100">IF(B98="","",IF(K98=5,(SUM(C98:G98)-MAX(C98:G98)-MIN(C98:G98))/3,IF(K98=4,(SUM(C98:G98)-MAX(C98:G98))/3,SUM(C98:G98)/3))*B98/7.6)</f>
        <v/>
      </c>
      <c r="I98" s="82"/>
      <c r="K98" s="74">
        <f t="shared" si="69"/>
        <v>0</v>
      </c>
    </row>
    <row r="99" spans="1:11">
      <c r="A99" s="80" t="str">
        <f>IF(Draw!E98=0,"",Draw!E98)</f>
        <v/>
      </c>
      <c r="B99" s="79" t="str">
        <f t="shared" si="72"/>
        <v/>
      </c>
      <c r="C99" s="81"/>
      <c r="D99" s="81"/>
      <c r="E99" s="81"/>
      <c r="F99" s="81"/>
      <c r="G99" s="81"/>
      <c r="H99" s="76" t="str">
        <f t="shared" ref="H99" si="101">IF(B99="","",IF(K99=5,(SUM(C99:G99)-MAX(C99:G99)-MIN(C99:G99))/3,IF(K99=4,(SUM(C99:G99)-MAX(C99:G99))/3,SUM(C99:G99)/3))*B99/7.6)</f>
        <v/>
      </c>
      <c r="I99" s="82"/>
      <c r="K99" s="74">
        <f t="shared" si="69"/>
        <v>0</v>
      </c>
    </row>
    <row r="100" spans="1:11">
      <c r="A100" s="80" t="str">
        <f>IF(Draw!E99=0,"",Draw!E99)</f>
        <v/>
      </c>
      <c r="B100" s="79" t="str">
        <f t="shared" si="72"/>
        <v/>
      </c>
      <c r="C100" s="81"/>
      <c r="D100" s="81"/>
      <c r="E100" s="81"/>
      <c r="F100" s="81"/>
      <c r="G100" s="81"/>
      <c r="H100" s="76" t="str">
        <f t="shared" ref="H100" si="102">IF(B100="","",IF(K100=5,(SUM(C100:G100)-MAX(C100:G100)-MIN(C100:G100))/3,IF(K100=4,(SUM(C100:G100)-MAX(C100:G100))/3,SUM(C100:G100)/3))*B100/7.6)</f>
        <v/>
      </c>
      <c r="I100" s="82"/>
      <c r="K100" s="74">
        <f t="shared" si="69"/>
        <v>0</v>
      </c>
    </row>
    <row r="101" spans="1:11">
      <c r="A101" s="80" t="str">
        <f>IF(Draw!E100=0,"",Draw!E100)</f>
        <v/>
      </c>
      <c r="B101" s="79" t="str">
        <f t="shared" si="72"/>
        <v/>
      </c>
      <c r="C101" s="81"/>
      <c r="D101" s="81"/>
      <c r="E101" s="81"/>
      <c r="F101" s="81"/>
      <c r="G101" s="81"/>
      <c r="H101" s="76" t="str">
        <f t="shared" ref="H101" si="103">IF(B101="","",IF(K101=5,(SUM(C101:G101)-MAX(C101:G101)-MIN(C101:G101))/3,IF(K101=4,(SUM(C101:G101)-MAX(C101:G101))/3,SUM(C101:G101)/3))*B101/7.6)</f>
        <v/>
      </c>
      <c r="I101" s="82"/>
      <c r="K101" s="74">
        <f t="shared" si="69"/>
        <v>0</v>
      </c>
    </row>
    <row r="102" spans="1:11">
      <c r="A102" s="80" t="str">
        <f>IF(Draw!E101=0,"",Draw!E101)</f>
        <v/>
      </c>
      <c r="B102" s="79" t="str">
        <f t="shared" si="72"/>
        <v/>
      </c>
      <c r="C102" s="81"/>
      <c r="D102" s="81"/>
      <c r="E102" s="81"/>
      <c r="F102" s="81"/>
      <c r="G102" s="81"/>
      <c r="H102" s="76" t="str">
        <f t="shared" ref="H102" si="104">IF(B102="","",IF(K102=5,(SUM(C102:G102)-MAX(C102:G102)-MIN(C102:G102))/3,IF(K102=4,(SUM(C102:G102)-MAX(C102:G102))/3,SUM(C102:G102)/3))*B102/7.6)</f>
        <v/>
      </c>
      <c r="I102" s="82"/>
      <c r="K102" s="74">
        <f t="shared" si="69"/>
        <v>0</v>
      </c>
    </row>
    <row r="103" spans="1:11">
      <c r="A103" s="80" t="str">
        <f>IF(Draw!E102=0,"",Draw!E102)</f>
        <v/>
      </c>
      <c r="B103" s="79" t="str">
        <f t="shared" si="72"/>
        <v/>
      </c>
      <c r="C103" s="81"/>
      <c r="D103" s="81"/>
      <c r="E103" s="81"/>
      <c r="F103" s="81"/>
      <c r="G103" s="81"/>
      <c r="H103" s="76" t="str">
        <f t="shared" ref="H103" si="105">IF(B103="","",IF(K103=5,(SUM(C103:G103)-MAX(C103:G103)-MIN(C103:G103))/3,IF(K103=4,(SUM(C103:G103)-MAX(C103:G103))/3,SUM(C103:G103)/3))*B103/7.6)</f>
        <v/>
      </c>
      <c r="I103" s="82"/>
      <c r="K103" s="74">
        <f t="shared" si="69"/>
        <v>0</v>
      </c>
    </row>
    <row r="104" spans="1:11">
      <c r="A104" s="80" t="str">
        <f>IF(Draw!E103=0,"",Draw!E103)</f>
        <v/>
      </c>
      <c r="B104" s="79" t="str">
        <f t="shared" si="72"/>
        <v/>
      </c>
      <c r="C104" s="81"/>
      <c r="D104" s="81"/>
      <c r="E104" s="81"/>
      <c r="F104" s="81"/>
      <c r="G104" s="81"/>
      <c r="H104" s="76" t="str">
        <f t="shared" ref="H104" si="106">IF(B104="","",IF(K104=5,(SUM(C104:G104)-MAX(C104:G104)-MIN(C104:G104))/3,IF(K104=4,(SUM(C104:G104)-MAX(C104:G104))/3,SUM(C104:G104)/3))*B104/7.6)</f>
        <v/>
      </c>
      <c r="I104" s="82"/>
      <c r="K104" s="74">
        <f t="shared" si="69"/>
        <v>0</v>
      </c>
    </row>
    <row r="105" spans="1:11">
      <c r="A105" s="80" t="str">
        <f>IF(Draw!E104=0,"",Draw!E104)</f>
        <v/>
      </c>
      <c r="B105" s="79" t="str">
        <f t="shared" si="72"/>
        <v/>
      </c>
      <c r="C105" s="81"/>
      <c r="D105" s="81"/>
      <c r="E105" s="81"/>
      <c r="F105" s="81"/>
      <c r="G105" s="81"/>
      <c r="H105" s="76" t="str">
        <f t="shared" ref="H105" si="107">IF(B105="","",IF(K105=5,(SUM(C105:G105)-MAX(C105:G105)-MIN(C105:G105))/3,IF(K105=4,(SUM(C105:G105)-MAX(C105:G105))/3,SUM(C105:G105)/3))*B105/7.6)</f>
        <v/>
      </c>
      <c r="I105" s="82"/>
      <c r="K105" s="74">
        <f t="shared" si="69"/>
        <v>0</v>
      </c>
    </row>
    <row r="106" spans="1:11">
      <c r="A106" s="80" t="str">
        <f>IF(Draw!E105=0,"",Draw!E105)</f>
        <v/>
      </c>
      <c r="B106" s="79" t="str">
        <f t="shared" si="72"/>
        <v/>
      </c>
      <c r="C106" s="81"/>
      <c r="D106" s="81"/>
      <c r="E106" s="81"/>
      <c r="F106" s="81"/>
      <c r="G106" s="81"/>
      <c r="H106" s="76" t="str">
        <f t="shared" ref="H106" si="108">IF(B106="","",IF(K106=5,(SUM(C106:G106)-MAX(C106:G106)-MIN(C106:G106))/3,IF(K106=4,(SUM(C106:G106)-MAX(C106:G106))/3,SUM(C106:G106)/3))*B106/7.6)</f>
        <v/>
      </c>
      <c r="I106" s="82"/>
      <c r="K106" s="74">
        <f t="shared" si="69"/>
        <v>0</v>
      </c>
    </row>
    <row r="107" spans="1:11">
      <c r="A107" s="80" t="str">
        <f>IF(Draw!E106=0,"",Draw!E106)</f>
        <v/>
      </c>
      <c r="B107" s="79" t="str">
        <f t="shared" si="72"/>
        <v/>
      </c>
      <c r="C107" s="81"/>
      <c r="D107" s="81"/>
      <c r="E107" s="81"/>
      <c r="F107" s="81"/>
      <c r="G107" s="81"/>
      <c r="H107" s="76" t="str">
        <f t="shared" ref="H107" si="109">IF(B107="","",IF(K107=5,(SUM(C107:G107)-MAX(C107:G107)-MIN(C107:G107))/3,IF(K107=4,(SUM(C107:G107)-MAX(C107:G107))/3,SUM(C107:G107)/3))*B107/7.6)</f>
        <v/>
      </c>
      <c r="I107" s="82"/>
      <c r="K107" s="74">
        <f t="shared" si="69"/>
        <v>0</v>
      </c>
    </row>
    <row r="108" spans="1:11">
      <c r="A108" s="80" t="str">
        <f>IF(Draw!E107=0,"",Draw!E107)</f>
        <v/>
      </c>
      <c r="B108" s="79" t="str">
        <f t="shared" si="72"/>
        <v/>
      </c>
      <c r="C108" s="81"/>
      <c r="D108" s="81"/>
      <c r="E108" s="81"/>
      <c r="F108" s="81"/>
      <c r="G108" s="81"/>
      <c r="H108" s="76" t="str">
        <f t="shared" ref="H108" si="110">IF(B108="","",IF(K108=5,(SUM(C108:G108)-MAX(C108:G108)-MIN(C108:G108))/3,IF(K108=4,(SUM(C108:G108)-MAX(C108:G108))/3,SUM(C108:G108)/3))*B108/7.6)</f>
        <v/>
      </c>
      <c r="I108" s="82"/>
      <c r="K108" s="74">
        <f t="shared" si="69"/>
        <v>0</v>
      </c>
    </row>
    <row r="109" spans="1:11">
      <c r="A109" s="80" t="str">
        <f>IF(Draw!E108=0,"",Draw!E108)</f>
        <v/>
      </c>
      <c r="B109" s="79" t="str">
        <f t="shared" si="72"/>
        <v/>
      </c>
      <c r="C109" s="81"/>
      <c r="D109" s="81"/>
      <c r="E109" s="81"/>
      <c r="F109" s="81"/>
      <c r="G109" s="81"/>
      <c r="H109" s="76" t="str">
        <f t="shared" ref="H109" si="111">IF(B109="","",IF(K109=5,(SUM(C109:G109)-MAX(C109:G109)-MIN(C109:G109))/3,IF(K109=4,(SUM(C109:G109)-MAX(C109:G109))/3,SUM(C109:G109)/3))*B109/7.6)</f>
        <v/>
      </c>
      <c r="I109" s="82"/>
      <c r="K109" s="74">
        <f t="shared" si="69"/>
        <v>0</v>
      </c>
    </row>
    <row r="110" spans="1:11">
      <c r="A110" s="80" t="str">
        <f>IF(Draw!E109=0,"",Draw!E109)</f>
        <v/>
      </c>
      <c r="B110" s="79" t="str">
        <f t="shared" si="72"/>
        <v/>
      </c>
      <c r="C110" s="81"/>
      <c r="D110" s="81"/>
      <c r="E110" s="81"/>
      <c r="F110" s="81"/>
      <c r="G110" s="81"/>
      <c r="H110" s="76" t="str">
        <f t="shared" ref="H110" si="112">IF(B110="","",IF(K110=5,(SUM(C110:G110)-MAX(C110:G110)-MIN(C110:G110))/3,IF(K110=4,(SUM(C110:G110)-MAX(C110:G110))/3,SUM(C110:G110)/3))*B110/7.6)</f>
        <v/>
      </c>
      <c r="I110" s="82"/>
      <c r="K110" s="74">
        <f t="shared" si="69"/>
        <v>0</v>
      </c>
    </row>
    <row r="111" spans="1:11">
      <c r="A111" s="80" t="str">
        <f>IF(Draw!E110=0,"",Draw!E110)</f>
        <v/>
      </c>
      <c r="B111" s="79" t="str">
        <f t="shared" si="72"/>
        <v/>
      </c>
      <c r="C111" s="81"/>
      <c r="D111" s="81"/>
      <c r="E111" s="81"/>
      <c r="F111" s="81"/>
      <c r="G111" s="81"/>
      <c r="H111" s="76" t="str">
        <f t="shared" ref="H111" si="113">IF(B111="","",IF(K111=5,(SUM(C111:G111)-MAX(C111:G111)-MIN(C111:G111))/3,IF(K111=4,(SUM(C111:G111)-MAX(C111:G111))/3,SUM(C111:G111)/3))*B111/7.6)</f>
        <v/>
      </c>
      <c r="I111" s="82"/>
      <c r="K111" s="74">
        <f t="shared" si="69"/>
        <v>0</v>
      </c>
    </row>
    <row r="112" spans="1:11">
      <c r="A112" s="80" t="str">
        <f>IF(Draw!E111=0,"",Draw!E111)</f>
        <v/>
      </c>
      <c r="B112" s="79" t="str">
        <f t="shared" si="72"/>
        <v/>
      </c>
      <c r="C112" s="81"/>
      <c r="D112" s="81"/>
      <c r="E112" s="81"/>
      <c r="F112" s="81"/>
      <c r="G112" s="81"/>
      <c r="H112" s="76" t="str">
        <f t="shared" ref="H112" si="114">IF(B112="","",IF(K112=5,(SUM(C112:G112)-MAX(C112:G112)-MIN(C112:G112))/3,IF(K112=4,(SUM(C112:G112)-MAX(C112:G112))/3,SUM(C112:G112)/3))*B112/7.6)</f>
        <v/>
      </c>
      <c r="I112" s="82"/>
      <c r="K112" s="74">
        <f t="shared" si="69"/>
        <v>0</v>
      </c>
    </row>
    <row r="113" spans="1:11">
      <c r="A113" s="80" t="str">
        <f>IF(Draw!E112=0,"",Draw!E112)</f>
        <v/>
      </c>
      <c r="B113" s="79" t="str">
        <f t="shared" si="72"/>
        <v/>
      </c>
      <c r="C113" s="81"/>
      <c r="D113" s="81"/>
      <c r="E113" s="81"/>
      <c r="F113" s="81"/>
      <c r="G113" s="81"/>
      <c r="H113" s="76" t="str">
        <f t="shared" ref="H113" si="115">IF(B113="","",IF(K113=5,(SUM(C113:G113)-MAX(C113:G113)-MIN(C113:G113))/3,IF(K113=4,(SUM(C113:G113)-MAX(C113:G113))/3,SUM(C113:G113)/3))*B113/7.6)</f>
        <v/>
      </c>
      <c r="I113" s="82"/>
      <c r="K113" s="74">
        <f t="shared" si="69"/>
        <v>0</v>
      </c>
    </row>
    <row r="114" spans="1:11">
      <c r="A114" s="80" t="str">
        <f>IF(Draw!E113=0,"",Draw!E113)</f>
        <v/>
      </c>
      <c r="B114" s="79" t="str">
        <f t="shared" si="72"/>
        <v/>
      </c>
      <c r="C114" s="81"/>
      <c r="D114" s="81"/>
      <c r="E114" s="81"/>
      <c r="F114" s="81"/>
      <c r="G114" s="81"/>
      <c r="H114" s="76" t="str">
        <f t="shared" ref="H114" si="116">IF(B114="","",IF(K114=5,(SUM(C114:G114)-MAX(C114:G114)-MIN(C114:G114))/3,IF(K114=4,(SUM(C114:G114)-MAX(C114:G114))/3,SUM(C114:G114)/3))*B114/7.6)</f>
        <v/>
      </c>
      <c r="I114" s="82"/>
      <c r="K114" s="74">
        <f t="shared" si="69"/>
        <v>0</v>
      </c>
    </row>
    <row r="115" spans="1:11">
      <c r="A115" s="80" t="str">
        <f>IF(Draw!E114=0,"",Draw!E114)</f>
        <v/>
      </c>
      <c r="B115" s="79" t="str">
        <f t="shared" si="72"/>
        <v/>
      </c>
      <c r="C115" s="81"/>
      <c r="D115" s="81"/>
      <c r="E115" s="81"/>
      <c r="F115" s="81"/>
      <c r="G115" s="81"/>
      <c r="H115" s="76" t="str">
        <f t="shared" ref="H115" si="117">IF(B115="","",IF(K115=5,(SUM(C115:G115)-MAX(C115:G115)-MIN(C115:G115))/3,IF(K115=4,(SUM(C115:G115)-MAX(C115:G115))/3,SUM(C115:G115)/3))*B115/7.6)</f>
        <v/>
      </c>
      <c r="I115" s="82"/>
      <c r="K115" s="74">
        <f t="shared" si="69"/>
        <v>0</v>
      </c>
    </row>
    <row r="116" spans="1:11">
      <c r="A116" s="80" t="str">
        <f>IF(Draw!E115=0,"",Draw!E115)</f>
        <v/>
      </c>
      <c r="B116" s="79" t="str">
        <f t="shared" si="72"/>
        <v/>
      </c>
      <c r="C116" s="81"/>
      <c r="D116" s="81"/>
      <c r="E116" s="81"/>
      <c r="F116" s="81"/>
      <c r="G116" s="81"/>
      <c r="H116" s="76" t="str">
        <f t="shared" ref="H116" si="118">IF(B116="","",IF(K116=5,(SUM(C116:G116)-MAX(C116:G116)-MIN(C116:G116))/3,IF(K116=4,(SUM(C116:G116)-MAX(C116:G116))/3,SUM(C116:G116)/3))*B116/7.6)</f>
        <v/>
      </c>
      <c r="I116" s="82"/>
      <c r="K116" s="74">
        <f t="shared" si="69"/>
        <v>0</v>
      </c>
    </row>
    <row r="117" spans="1:11">
      <c r="A117" s="80" t="str">
        <f>IF(Draw!E116=0,"",Draw!E116)</f>
        <v/>
      </c>
      <c r="B117" s="79" t="str">
        <f t="shared" si="72"/>
        <v/>
      </c>
      <c r="C117" s="81"/>
      <c r="D117" s="81"/>
      <c r="E117" s="81"/>
      <c r="F117" s="81"/>
      <c r="G117" s="81"/>
      <c r="H117" s="76" t="str">
        <f t="shared" ref="H117" si="119">IF(B117="","",IF(K117=5,(SUM(C117:G117)-MAX(C117:G117)-MIN(C117:G117))/3,IF(K117=4,(SUM(C117:G117)-MAX(C117:G117))/3,SUM(C117:G117)/3))*B117/7.6)</f>
        <v/>
      </c>
      <c r="I117" s="82"/>
      <c r="K117" s="74">
        <f t="shared" si="69"/>
        <v>0</v>
      </c>
    </row>
    <row r="118" spans="1:11">
      <c r="A118" s="80" t="str">
        <f>IF(Draw!E117=0,"",Draw!E117)</f>
        <v/>
      </c>
      <c r="B118" s="79" t="str">
        <f t="shared" si="72"/>
        <v/>
      </c>
      <c r="C118" s="81"/>
      <c r="D118" s="81"/>
      <c r="E118" s="81"/>
      <c r="F118" s="81"/>
      <c r="G118" s="81"/>
      <c r="H118" s="76" t="str">
        <f t="shared" ref="H118" si="120">IF(B118="","",IF(K118=5,(SUM(C118:G118)-MAX(C118:G118)-MIN(C118:G118))/3,IF(K118=4,(SUM(C118:G118)-MAX(C118:G118))/3,SUM(C118:G118)/3))*B118/7.6)</f>
        <v/>
      </c>
      <c r="I118" s="82"/>
      <c r="K118" s="74">
        <f t="shared" si="69"/>
        <v>0</v>
      </c>
    </row>
    <row r="119" spans="1:11">
      <c r="A119" s="80" t="str">
        <f>IF(Draw!E118=0,"",Draw!E118)</f>
        <v/>
      </c>
      <c r="B119" s="79" t="str">
        <f t="shared" si="72"/>
        <v/>
      </c>
      <c r="C119" s="81"/>
      <c r="D119" s="81"/>
      <c r="E119" s="81"/>
      <c r="F119" s="81"/>
      <c r="G119" s="81"/>
      <c r="H119" s="76" t="str">
        <f t="shared" ref="H119" si="121">IF(B119="","",IF(K119=5,(SUM(C119:G119)-MAX(C119:G119)-MIN(C119:G119))/3,IF(K119=4,(SUM(C119:G119)-MAX(C119:G119))/3,SUM(C119:G119)/3))*B119/7.6)</f>
        <v/>
      </c>
      <c r="I119" s="82"/>
      <c r="K119" s="74">
        <f t="shared" si="69"/>
        <v>0</v>
      </c>
    </row>
    <row r="120" spans="1:11">
      <c r="A120" s="80" t="str">
        <f>IF(Draw!E119=0,"",Draw!E119)</f>
        <v/>
      </c>
      <c r="B120" s="79" t="str">
        <f t="shared" si="72"/>
        <v/>
      </c>
      <c r="C120" s="81"/>
      <c r="D120" s="81"/>
      <c r="E120" s="81"/>
      <c r="F120" s="81"/>
      <c r="G120" s="81"/>
      <c r="H120" s="76" t="str">
        <f t="shared" ref="H120" si="122">IF(B120="","",IF(K120=5,(SUM(C120:G120)-MAX(C120:G120)-MIN(C120:G120))/3,IF(K120=4,(SUM(C120:G120)-MAX(C120:G120))/3,SUM(C120:G120)/3))*B120/7.6)</f>
        <v/>
      </c>
      <c r="I120" s="82"/>
      <c r="K120" s="74">
        <f t="shared" si="69"/>
        <v>0</v>
      </c>
    </row>
    <row r="121" spans="1:11">
      <c r="A121" s="80" t="str">
        <f>IF(Draw!E120=0,"",Draw!E120)</f>
        <v/>
      </c>
      <c r="B121" s="79" t="str">
        <f t="shared" si="72"/>
        <v/>
      </c>
      <c r="C121" s="81"/>
      <c r="D121" s="81"/>
      <c r="E121" s="81"/>
      <c r="F121" s="81"/>
      <c r="G121" s="81"/>
      <c r="H121" s="76" t="str">
        <f t="shared" ref="H121" si="123">IF(B121="","",IF(K121=5,(SUM(C121:G121)-MAX(C121:G121)-MIN(C121:G121))/3,IF(K121=4,(SUM(C121:G121)-MAX(C121:G121))/3,SUM(C121:G121)/3))*B121/7.6)</f>
        <v/>
      </c>
      <c r="I121" s="82"/>
      <c r="K121" s="74">
        <f t="shared" si="69"/>
        <v>0</v>
      </c>
    </row>
    <row r="122" spans="1:11">
      <c r="A122" s="80" t="str">
        <f>IF(Draw!E121=0,"",Draw!E121)</f>
        <v/>
      </c>
      <c r="B122" s="79" t="str">
        <f t="shared" si="72"/>
        <v/>
      </c>
      <c r="C122" s="81"/>
      <c r="D122" s="81"/>
      <c r="E122" s="81"/>
      <c r="F122" s="81"/>
      <c r="G122" s="81"/>
      <c r="H122" s="76" t="str">
        <f t="shared" ref="H122" si="124">IF(B122="","",IF(K122=5,(SUM(C122:G122)-MAX(C122:G122)-MIN(C122:G122))/3,IF(K122=4,(SUM(C122:G122)-MAX(C122:G122))/3,SUM(C122:G122)/3))*B122/7.6)</f>
        <v/>
      </c>
      <c r="I122" s="82"/>
      <c r="K122" s="74">
        <f t="shared" si="69"/>
        <v>0</v>
      </c>
    </row>
    <row r="123" spans="1:11">
      <c r="A123" s="80" t="str">
        <f>IF(Draw!E122=0,"",Draw!E122)</f>
        <v/>
      </c>
      <c r="B123" s="79" t="str">
        <f t="shared" si="72"/>
        <v/>
      </c>
      <c r="C123" s="81"/>
      <c r="D123" s="81"/>
      <c r="E123" s="81"/>
      <c r="F123" s="81"/>
      <c r="G123" s="81"/>
      <c r="H123" s="76" t="str">
        <f t="shared" ref="H123" si="125">IF(B123="","",IF(K123=5,(SUM(C123:G123)-MAX(C123:G123)-MIN(C123:G123))/3,IF(K123=4,(SUM(C123:G123)-MAX(C123:G123))/3,SUM(C123:G123)/3))*B123/7.6)</f>
        <v/>
      </c>
      <c r="I123" s="82"/>
      <c r="K123" s="74">
        <f t="shared" si="69"/>
        <v>0</v>
      </c>
    </row>
    <row r="124" spans="1:11">
      <c r="A124" s="80" t="str">
        <f>IF(Draw!E123=0,"",Draw!E123)</f>
        <v/>
      </c>
      <c r="B124" s="79" t="str">
        <f t="shared" si="72"/>
        <v/>
      </c>
      <c r="C124" s="81"/>
      <c r="D124" s="81"/>
      <c r="E124" s="81"/>
      <c r="F124" s="81"/>
      <c r="G124" s="81"/>
      <c r="H124" s="76" t="str">
        <f t="shared" ref="H124" si="126">IF(B124="","",IF(K124=5,(SUM(C124:G124)-MAX(C124:G124)-MIN(C124:G124))/3,IF(K124=4,(SUM(C124:G124)-MAX(C124:G124))/3,SUM(C124:G124)/3))*B124/7.6)</f>
        <v/>
      </c>
      <c r="I124" s="82"/>
      <c r="K124" s="74">
        <f t="shared" si="69"/>
        <v>0</v>
      </c>
    </row>
    <row r="125" spans="1:11">
      <c r="A125" s="80" t="str">
        <f>IF(Draw!E124=0,"",Draw!E124)</f>
        <v/>
      </c>
      <c r="B125" s="79" t="str">
        <f t="shared" si="72"/>
        <v/>
      </c>
      <c r="C125" s="81"/>
      <c r="D125" s="81"/>
      <c r="E125" s="81"/>
      <c r="F125" s="81"/>
      <c r="G125" s="81"/>
      <c r="H125" s="76" t="str">
        <f t="shared" ref="H125" si="127">IF(B125="","",IF(K125=5,(SUM(C125:G125)-MAX(C125:G125)-MIN(C125:G125))/3,IF(K125=4,(SUM(C125:G125)-MAX(C125:G125))/3,SUM(C125:G125)/3))*B125/7.6)</f>
        <v/>
      </c>
      <c r="I125" s="82"/>
      <c r="K125" s="74">
        <f t="shared" si="69"/>
        <v>0</v>
      </c>
    </row>
    <row r="126" spans="1:11">
      <c r="A126" s="80" t="str">
        <f>IF(Draw!E125=0,"",Draw!E125)</f>
        <v/>
      </c>
      <c r="B126" s="79" t="str">
        <f t="shared" si="72"/>
        <v/>
      </c>
      <c r="C126" s="81"/>
      <c r="D126" s="81"/>
      <c r="E126" s="81"/>
      <c r="F126" s="81"/>
      <c r="G126" s="81"/>
      <c r="H126" s="76" t="str">
        <f t="shared" ref="H126" si="128">IF(B126="","",IF(K126=5,(SUM(C126:G126)-MAX(C126:G126)-MIN(C126:G126))/3,IF(K126=4,(SUM(C126:G126)-MAX(C126:G126))/3,SUM(C126:G126)/3))*B126/7.6)</f>
        <v/>
      </c>
      <c r="I126" s="82"/>
      <c r="K126" s="74">
        <f t="shared" si="69"/>
        <v>0</v>
      </c>
    </row>
    <row r="127" spans="1:11">
      <c r="A127" s="80" t="str">
        <f>IF(Draw!E126=0,"",Draw!E126)</f>
        <v/>
      </c>
      <c r="B127" s="79" t="str">
        <f t="shared" si="72"/>
        <v/>
      </c>
      <c r="C127" s="81"/>
      <c r="D127" s="81"/>
      <c r="E127" s="81"/>
      <c r="F127" s="81"/>
      <c r="G127" s="81"/>
      <c r="H127" s="76" t="str">
        <f t="shared" ref="H127" si="129">IF(B127="","",IF(K127=5,(SUM(C127:G127)-MAX(C127:G127)-MIN(C127:G127))/3,IF(K127=4,(SUM(C127:G127)-MAX(C127:G127))/3,SUM(C127:G127)/3))*B127/7.6)</f>
        <v/>
      </c>
      <c r="I127" s="82"/>
      <c r="K127" s="74">
        <f t="shared" si="69"/>
        <v>0</v>
      </c>
    </row>
    <row r="128" spans="1:11">
      <c r="A128" s="80" t="str">
        <f>IF(Draw!E127=0,"",Draw!E127)</f>
        <v/>
      </c>
      <c r="B128" s="79" t="str">
        <f t="shared" si="72"/>
        <v/>
      </c>
      <c r="C128" s="81"/>
      <c r="D128" s="81"/>
      <c r="E128" s="81"/>
      <c r="F128" s="81"/>
      <c r="G128" s="81"/>
      <c r="H128" s="76" t="str">
        <f t="shared" ref="H128" si="130">IF(B128="","",IF(K128=5,(SUM(C128:G128)-MAX(C128:G128)-MIN(C128:G128))/3,IF(K128=4,(SUM(C128:G128)-MAX(C128:G128))/3,SUM(C128:G128)/3))*B128/7.6)</f>
        <v/>
      </c>
      <c r="I128" s="82"/>
      <c r="K128" s="74">
        <f t="shared" si="69"/>
        <v>0</v>
      </c>
    </row>
    <row r="129" spans="1:11">
      <c r="A129" s="80" t="str">
        <f>IF(Draw!E128=0,"",Draw!E128)</f>
        <v/>
      </c>
      <c r="B129" s="79" t="str">
        <f t="shared" si="72"/>
        <v/>
      </c>
      <c r="C129" s="81"/>
      <c r="D129" s="81"/>
      <c r="E129" s="81"/>
      <c r="F129" s="81"/>
      <c r="G129" s="81"/>
      <c r="H129" s="76" t="str">
        <f t="shared" ref="H129" si="131">IF(B129="","",IF(K129=5,(SUM(C129:G129)-MAX(C129:G129)-MIN(C129:G129))/3,IF(K129=4,(SUM(C129:G129)-MAX(C129:G129))/3,SUM(C129:G129)/3))*B129/7.6)</f>
        <v/>
      </c>
      <c r="I129" s="82"/>
      <c r="K129" s="74">
        <f t="shared" si="69"/>
        <v>0</v>
      </c>
    </row>
    <row r="130" spans="1:11">
      <c r="A130" s="80" t="str">
        <f>IF(Draw!E129=0,"",Draw!E129)</f>
        <v/>
      </c>
      <c r="B130" s="79" t="str">
        <f t="shared" si="72"/>
        <v/>
      </c>
      <c r="C130" s="81"/>
      <c r="D130" s="81"/>
      <c r="E130" s="81"/>
      <c r="F130" s="81"/>
      <c r="G130" s="81"/>
      <c r="H130" s="76" t="str">
        <f t="shared" ref="H130" si="132">IF(B130="","",IF(K130=5,(SUM(C130:G130)-MAX(C130:G130)-MIN(C130:G130))/3,IF(K130=4,(SUM(C130:G130)-MAX(C130:G130))/3,SUM(C130:G130)/3))*B130/7.6)</f>
        <v/>
      </c>
      <c r="I130" s="82"/>
      <c r="K130" s="74">
        <f t="shared" si="69"/>
        <v>0</v>
      </c>
    </row>
    <row r="131" spans="1:11">
      <c r="A131" s="80" t="str">
        <f>IF(Draw!E130=0,"",Draw!E130)</f>
        <v/>
      </c>
      <c r="B131" s="79" t="str">
        <f t="shared" si="72"/>
        <v/>
      </c>
      <c r="C131" s="81"/>
      <c r="D131" s="81"/>
      <c r="E131" s="81"/>
      <c r="F131" s="81"/>
      <c r="G131" s="81"/>
      <c r="H131" s="76" t="str">
        <f t="shared" ref="H131" si="133">IF(B131="","",IF(K131=5,(SUM(C131:G131)-MAX(C131:G131)-MIN(C131:G131))/3,IF(K131=4,(SUM(C131:G131)-MAX(C131:G131))/3,SUM(C131:G131)/3))*B131/7.6)</f>
        <v/>
      </c>
      <c r="I131" s="82"/>
      <c r="K131" s="74">
        <f t="shared" si="69"/>
        <v>0</v>
      </c>
    </row>
    <row r="132" spans="1:11">
      <c r="A132" s="80" t="str">
        <f>IF(Draw!E131=0,"",Draw!E131)</f>
        <v/>
      </c>
      <c r="B132" s="79" t="str">
        <f t="shared" si="72"/>
        <v/>
      </c>
      <c r="C132" s="81"/>
      <c r="D132" s="81"/>
      <c r="E132" s="81"/>
      <c r="F132" s="81"/>
      <c r="G132" s="81"/>
      <c r="H132" s="76" t="str">
        <f t="shared" ref="H132" si="134">IF(B132="","",IF(K132=5,(SUM(C132:G132)-MAX(C132:G132)-MIN(C132:G132))/3,IF(K132=4,(SUM(C132:G132)-MAX(C132:G132))/3,SUM(C132:G132)/3))*B132/7.6)</f>
        <v/>
      </c>
      <c r="I132" s="82"/>
      <c r="K132" s="74">
        <f t="shared" ref="K132:K150" si="135">COUNT(C132:G132)</f>
        <v>0</v>
      </c>
    </row>
    <row r="133" spans="1:11">
      <c r="A133" s="80" t="str">
        <f>IF(Draw!E132=0,"",Draw!E132)</f>
        <v/>
      </c>
      <c r="B133" s="79" t="str">
        <f t="shared" si="72"/>
        <v/>
      </c>
      <c r="C133" s="81"/>
      <c r="D133" s="81"/>
      <c r="E133" s="81"/>
      <c r="F133" s="81"/>
      <c r="G133" s="81"/>
      <c r="H133" s="76" t="str">
        <f t="shared" ref="H133" si="136">IF(B133="","",IF(K133=5,(SUM(C133:G133)-MAX(C133:G133)-MIN(C133:G133))/3,IF(K133=4,(SUM(C133:G133)-MAX(C133:G133))/3,SUM(C133:G133)/3))*B133/7.6)</f>
        <v/>
      </c>
      <c r="I133" s="82"/>
      <c r="K133" s="74">
        <f t="shared" si="135"/>
        <v>0</v>
      </c>
    </row>
    <row r="134" spans="1:11">
      <c r="A134" s="80" t="str">
        <f>IF(Draw!E133=0,"",Draw!E133)</f>
        <v/>
      </c>
      <c r="B134" s="79" t="str">
        <f t="shared" si="72"/>
        <v/>
      </c>
      <c r="C134" s="81"/>
      <c r="D134" s="81"/>
      <c r="E134" s="81"/>
      <c r="F134" s="81"/>
      <c r="G134" s="81"/>
      <c r="H134" s="76" t="str">
        <f t="shared" ref="H134" si="137">IF(B134="","",IF(K134=5,(SUM(C134:G134)-MAX(C134:G134)-MIN(C134:G134))/3,IF(K134=4,(SUM(C134:G134)-MAX(C134:G134))/3,SUM(C134:G134)/3))*B134/7.6)</f>
        <v/>
      </c>
      <c r="I134" s="82"/>
      <c r="K134" s="74">
        <f t="shared" si="135"/>
        <v>0</v>
      </c>
    </row>
    <row r="135" spans="1:11">
      <c r="A135" s="80" t="str">
        <f>IF(Draw!E134=0,"",Draw!E134)</f>
        <v/>
      </c>
      <c r="B135" s="79" t="str">
        <f t="shared" ref="B135:B150" si="138">IF(A135="","",B$3)</f>
        <v/>
      </c>
      <c r="C135" s="81"/>
      <c r="D135" s="81"/>
      <c r="E135" s="81"/>
      <c r="F135" s="81"/>
      <c r="G135" s="81"/>
      <c r="H135" s="76" t="str">
        <f t="shared" ref="H135" si="139">IF(B135="","",IF(K135=5,(SUM(C135:G135)-MAX(C135:G135)-MIN(C135:G135))/3,IF(K135=4,(SUM(C135:G135)-MAX(C135:G135))/3,SUM(C135:G135)/3))*B135/7.6)</f>
        <v/>
      </c>
      <c r="I135" s="82"/>
      <c r="K135" s="74">
        <f t="shared" si="135"/>
        <v>0</v>
      </c>
    </row>
    <row r="136" spans="1:11">
      <c r="A136" s="80" t="str">
        <f>IF(Draw!E135=0,"",Draw!E135)</f>
        <v/>
      </c>
      <c r="B136" s="79" t="str">
        <f t="shared" si="138"/>
        <v/>
      </c>
      <c r="C136" s="81"/>
      <c r="D136" s="81"/>
      <c r="E136" s="81"/>
      <c r="F136" s="81"/>
      <c r="G136" s="81"/>
      <c r="H136" s="76" t="str">
        <f t="shared" ref="H136" si="140">IF(B136="","",IF(K136=5,(SUM(C136:G136)-MAX(C136:G136)-MIN(C136:G136))/3,IF(K136=4,(SUM(C136:G136)-MAX(C136:G136))/3,SUM(C136:G136)/3))*B136/7.6)</f>
        <v/>
      </c>
      <c r="I136" s="82"/>
      <c r="K136" s="74">
        <f t="shared" si="135"/>
        <v>0</v>
      </c>
    </row>
    <row r="137" spans="1:11">
      <c r="A137" s="80" t="str">
        <f>IF(Draw!E136=0,"",Draw!E136)</f>
        <v/>
      </c>
      <c r="B137" s="79" t="str">
        <f t="shared" si="138"/>
        <v/>
      </c>
      <c r="C137" s="81"/>
      <c r="D137" s="81"/>
      <c r="E137" s="81"/>
      <c r="F137" s="81"/>
      <c r="G137" s="81"/>
      <c r="H137" s="76" t="str">
        <f t="shared" ref="H137" si="141">IF(B137="","",IF(K137=5,(SUM(C137:G137)-MAX(C137:G137)-MIN(C137:G137))/3,IF(K137=4,(SUM(C137:G137)-MAX(C137:G137))/3,SUM(C137:G137)/3))*B137/7.6)</f>
        <v/>
      </c>
      <c r="I137" s="82"/>
      <c r="K137" s="74">
        <f t="shared" si="135"/>
        <v>0</v>
      </c>
    </row>
    <row r="138" spans="1:11">
      <c r="A138" s="80" t="str">
        <f>IF(Draw!E137=0,"",Draw!E137)</f>
        <v/>
      </c>
      <c r="B138" s="79" t="str">
        <f t="shared" si="138"/>
        <v/>
      </c>
      <c r="C138" s="81"/>
      <c r="D138" s="81"/>
      <c r="E138" s="81"/>
      <c r="F138" s="81"/>
      <c r="G138" s="81"/>
      <c r="H138" s="76" t="str">
        <f t="shared" ref="H138" si="142">IF(B138="","",IF(K138=5,(SUM(C138:G138)-MAX(C138:G138)-MIN(C138:G138))/3,IF(K138=4,(SUM(C138:G138)-MAX(C138:G138))/3,SUM(C138:G138)/3))*B138/7.6)</f>
        <v/>
      </c>
      <c r="I138" s="82"/>
      <c r="K138" s="74">
        <f t="shared" si="135"/>
        <v>0</v>
      </c>
    </row>
    <row r="139" spans="1:11">
      <c r="A139" s="80" t="str">
        <f>IF(Draw!E138=0,"",Draw!E138)</f>
        <v/>
      </c>
      <c r="B139" s="79" t="str">
        <f t="shared" si="138"/>
        <v/>
      </c>
      <c r="C139" s="81"/>
      <c r="D139" s="81"/>
      <c r="E139" s="81"/>
      <c r="F139" s="81"/>
      <c r="G139" s="81"/>
      <c r="H139" s="76" t="str">
        <f t="shared" ref="H139" si="143">IF(B139="","",IF(K139=5,(SUM(C139:G139)-MAX(C139:G139)-MIN(C139:G139))/3,IF(K139=4,(SUM(C139:G139)-MAX(C139:G139))/3,SUM(C139:G139)/3))*B139/7.6)</f>
        <v/>
      </c>
      <c r="I139" s="82"/>
      <c r="K139" s="74">
        <f t="shared" si="135"/>
        <v>0</v>
      </c>
    </row>
    <row r="140" spans="1:11">
      <c r="A140" s="80" t="str">
        <f>IF(Draw!E139=0,"",Draw!E139)</f>
        <v/>
      </c>
      <c r="B140" s="79" t="str">
        <f t="shared" si="138"/>
        <v/>
      </c>
      <c r="C140" s="81"/>
      <c r="D140" s="81"/>
      <c r="E140" s="81"/>
      <c r="F140" s="81"/>
      <c r="G140" s="81"/>
      <c r="H140" s="76" t="str">
        <f t="shared" ref="H140" si="144">IF(B140="","",IF(K140=5,(SUM(C140:G140)-MAX(C140:G140)-MIN(C140:G140))/3,IF(K140=4,(SUM(C140:G140)-MAX(C140:G140))/3,SUM(C140:G140)/3))*B140/7.6)</f>
        <v/>
      </c>
      <c r="I140" s="82"/>
      <c r="K140" s="74">
        <f t="shared" si="135"/>
        <v>0</v>
      </c>
    </row>
    <row r="141" spans="1:11">
      <c r="A141" s="80" t="str">
        <f>IF(Draw!E140=0,"",Draw!E140)</f>
        <v/>
      </c>
      <c r="B141" s="79" t="str">
        <f t="shared" si="138"/>
        <v/>
      </c>
      <c r="C141" s="81"/>
      <c r="D141" s="81"/>
      <c r="E141" s="81"/>
      <c r="F141" s="81"/>
      <c r="G141" s="81"/>
      <c r="H141" s="76" t="str">
        <f t="shared" ref="H141" si="145">IF(B141="","",IF(K141=5,(SUM(C141:G141)-MAX(C141:G141)-MIN(C141:G141))/3,IF(K141=4,(SUM(C141:G141)-MAX(C141:G141))/3,SUM(C141:G141)/3))*B141/7.6)</f>
        <v/>
      </c>
      <c r="I141" s="82"/>
      <c r="K141" s="74">
        <f t="shared" si="135"/>
        <v>0</v>
      </c>
    </row>
    <row r="142" spans="1:11">
      <c r="A142" s="80" t="str">
        <f>IF(Draw!E141=0,"",Draw!E141)</f>
        <v/>
      </c>
      <c r="B142" s="79" t="str">
        <f t="shared" si="138"/>
        <v/>
      </c>
      <c r="C142" s="81"/>
      <c r="D142" s="81"/>
      <c r="E142" s="81"/>
      <c r="F142" s="81"/>
      <c r="G142" s="81"/>
      <c r="H142" s="76" t="str">
        <f t="shared" ref="H142" si="146">IF(B142="","",IF(K142=5,(SUM(C142:G142)-MAX(C142:G142)-MIN(C142:G142))/3,IF(K142=4,(SUM(C142:G142)-MAX(C142:G142))/3,SUM(C142:G142)/3))*B142/7.6)</f>
        <v/>
      </c>
      <c r="I142" s="82"/>
      <c r="K142" s="74">
        <f t="shared" si="135"/>
        <v>0</v>
      </c>
    </row>
    <row r="143" spans="1:11">
      <c r="A143" s="80" t="str">
        <f>IF(Draw!E142=0,"",Draw!E142)</f>
        <v/>
      </c>
      <c r="B143" s="79" t="str">
        <f t="shared" si="138"/>
        <v/>
      </c>
      <c r="C143" s="81"/>
      <c r="D143" s="81"/>
      <c r="E143" s="81"/>
      <c r="F143" s="81"/>
      <c r="G143" s="81"/>
      <c r="H143" s="76" t="str">
        <f t="shared" ref="H143" si="147">IF(B143="","",IF(K143=5,(SUM(C143:G143)-MAX(C143:G143)-MIN(C143:G143))/3,IF(K143=4,(SUM(C143:G143)-MAX(C143:G143))/3,SUM(C143:G143)/3))*B143/7.6)</f>
        <v/>
      </c>
      <c r="I143" s="82"/>
      <c r="K143" s="74">
        <f t="shared" si="135"/>
        <v>0</v>
      </c>
    </row>
    <row r="144" spans="1:11">
      <c r="A144" s="80" t="str">
        <f>IF(Draw!E143=0,"",Draw!E143)</f>
        <v/>
      </c>
      <c r="B144" s="79" t="str">
        <f t="shared" si="138"/>
        <v/>
      </c>
      <c r="C144" s="81"/>
      <c r="D144" s="81"/>
      <c r="E144" s="81"/>
      <c r="F144" s="81"/>
      <c r="G144" s="81"/>
      <c r="H144" s="76" t="str">
        <f t="shared" ref="H144" si="148">IF(B144="","",IF(K144=5,(SUM(C144:G144)-MAX(C144:G144)-MIN(C144:G144))/3,IF(K144=4,(SUM(C144:G144)-MAX(C144:G144))/3,SUM(C144:G144)/3))*B144/7.6)</f>
        <v/>
      </c>
      <c r="I144" s="82"/>
      <c r="K144" s="74">
        <f t="shared" si="135"/>
        <v>0</v>
      </c>
    </row>
    <row r="145" spans="1:11">
      <c r="A145" s="80" t="str">
        <f>IF(Draw!E144=0,"",Draw!E144)</f>
        <v/>
      </c>
      <c r="B145" s="79" t="str">
        <f t="shared" si="138"/>
        <v/>
      </c>
      <c r="C145" s="81"/>
      <c r="D145" s="81"/>
      <c r="E145" s="81"/>
      <c r="F145" s="81"/>
      <c r="G145" s="81"/>
      <c r="H145" s="76" t="str">
        <f t="shared" ref="H145" si="149">IF(B145="","",IF(K145=5,(SUM(C145:G145)-MAX(C145:G145)-MIN(C145:G145))/3,IF(K145=4,(SUM(C145:G145)-MAX(C145:G145))/3,SUM(C145:G145)/3))*B145/7.6)</f>
        <v/>
      </c>
      <c r="I145" s="82"/>
      <c r="K145" s="74">
        <f t="shared" si="135"/>
        <v>0</v>
      </c>
    </row>
    <row r="146" spans="1:11">
      <c r="A146" s="80" t="str">
        <f>IF(Draw!E145=0,"",Draw!E145)</f>
        <v/>
      </c>
      <c r="B146" s="79" t="str">
        <f t="shared" si="138"/>
        <v/>
      </c>
      <c r="C146" s="81"/>
      <c r="D146" s="81"/>
      <c r="E146" s="81"/>
      <c r="F146" s="81"/>
      <c r="G146" s="81"/>
      <c r="H146" s="76" t="str">
        <f t="shared" ref="H146" si="150">IF(B146="","",IF(K146=5,(SUM(C146:G146)-MAX(C146:G146)-MIN(C146:G146))/3,IF(K146=4,(SUM(C146:G146)-MAX(C146:G146))/3,SUM(C146:G146)/3))*B146/7.6)</f>
        <v/>
      </c>
      <c r="I146" s="82"/>
      <c r="K146" s="74">
        <f t="shared" si="135"/>
        <v>0</v>
      </c>
    </row>
    <row r="147" spans="1:11">
      <c r="A147" s="80" t="str">
        <f>IF(Draw!E146=0,"",Draw!E146)</f>
        <v/>
      </c>
      <c r="B147" s="79" t="str">
        <f t="shared" si="138"/>
        <v/>
      </c>
      <c r="C147" s="81"/>
      <c r="D147" s="81"/>
      <c r="E147" s="81"/>
      <c r="F147" s="81"/>
      <c r="G147" s="81"/>
      <c r="H147" s="76" t="str">
        <f t="shared" ref="H147" si="151">IF(B147="","",IF(K147=5,(SUM(C147:G147)-MAX(C147:G147)-MIN(C147:G147))/3,IF(K147=4,(SUM(C147:G147)-MAX(C147:G147))/3,SUM(C147:G147)/3))*B147/7.6)</f>
        <v/>
      </c>
      <c r="I147" s="82"/>
      <c r="K147" s="74">
        <f t="shared" si="135"/>
        <v>0</v>
      </c>
    </row>
    <row r="148" spans="1:11">
      <c r="A148" s="80" t="str">
        <f>IF(Draw!E147=0,"",Draw!E147)</f>
        <v/>
      </c>
      <c r="B148" s="79" t="str">
        <f t="shared" si="138"/>
        <v/>
      </c>
      <c r="C148" s="81"/>
      <c r="D148" s="81"/>
      <c r="E148" s="81"/>
      <c r="F148" s="81"/>
      <c r="G148" s="81"/>
      <c r="H148" s="76" t="str">
        <f t="shared" ref="H148" si="152">IF(B148="","",IF(K148=5,(SUM(C148:G148)-MAX(C148:G148)-MIN(C148:G148))/3,IF(K148=4,(SUM(C148:G148)-MAX(C148:G148))/3,SUM(C148:G148)/3))*B148/7.6)</f>
        <v/>
      </c>
      <c r="I148" s="82"/>
      <c r="K148" s="74">
        <f t="shared" si="135"/>
        <v>0</v>
      </c>
    </row>
    <row r="149" spans="1:11">
      <c r="A149" s="80" t="str">
        <f>IF(Draw!E148=0,"",Draw!E148)</f>
        <v/>
      </c>
      <c r="B149" s="79" t="str">
        <f t="shared" si="138"/>
        <v/>
      </c>
      <c r="C149" s="81"/>
      <c r="D149" s="81"/>
      <c r="E149" s="81"/>
      <c r="F149" s="81"/>
      <c r="G149" s="81"/>
      <c r="H149" s="76" t="str">
        <f t="shared" ref="H149" si="153">IF(B149="","",IF(K149=5,(SUM(C149:G149)-MAX(C149:G149)-MIN(C149:G149))/3,IF(K149=4,(SUM(C149:G149)-MAX(C149:G149))/3,SUM(C149:G149)/3))*B149/7.6)</f>
        <v/>
      </c>
      <c r="I149" s="82"/>
      <c r="K149" s="74">
        <f t="shared" si="135"/>
        <v>0</v>
      </c>
    </row>
    <row r="150" spans="1:11">
      <c r="A150" s="80" t="str">
        <f>IF(Draw!E149=0,"",Draw!E149)</f>
        <v/>
      </c>
      <c r="B150" s="79" t="str">
        <f t="shared" si="138"/>
        <v/>
      </c>
      <c r="C150" s="81"/>
      <c r="D150" s="81"/>
      <c r="E150" s="81"/>
      <c r="F150" s="81"/>
      <c r="G150" s="81"/>
      <c r="H150" s="76" t="str">
        <f t="shared" ref="H150" si="154">IF(B150="","",IF(K150=5,(SUM(C150:G150)-MAX(C150:G150)-MIN(C150:G150))/3,IF(K150=4,(SUM(C150:G150)-MAX(C150:G150))/3,SUM(C150:G150)/3))*B150/7.6)</f>
        <v/>
      </c>
      <c r="I150" s="82"/>
      <c r="K150" s="74">
        <f t="shared" si="135"/>
        <v>0</v>
      </c>
    </row>
    <row r="151" spans="1:11">
      <c r="A151" s="50"/>
      <c r="B151" s="70"/>
      <c r="C151" s="70"/>
      <c r="D151" s="70"/>
      <c r="E151" s="70"/>
      <c r="F151" s="70"/>
      <c r="G151" s="26"/>
      <c r="H151" s="26"/>
      <c r="I151" s="71"/>
      <c r="K151" s="73"/>
    </row>
    <row r="152" spans="1:11">
      <c r="A152" s="50"/>
      <c r="B152" s="40"/>
      <c r="C152" s="42"/>
      <c r="D152" s="42"/>
      <c r="E152" s="42"/>
      <c r="F152" s="42"/>
      <c r="G152" s="42"/>
      <c r="H152" s="26"/>
      <c r="I152" s="41"/>
      <c r="K152" s="73"/>
    </row>
    <row r="153" spans="1:11">
      <c r="A153" s="50"/>
      <c r="B153" s="40"/>
      <c r="C153" s="42"/>
      <c r="D153" s="42"/>
      <c r="E153" s="42"/>
      <c r="F153" s="42"/>
      <c r="G153" s="42"/>
      <c r="H153" s="26"/>
      <c r="I153" s="41"/>
      <c r="K153" s="73"/>
    </row>
    <row r="154" spans="1:11">
      <c r="A154" s="50"/>
      <c r="B154" s="40"/>
      <c r="C154" s="42"/>
      <c r="D154" s="42"/>
      <c r="E154" s="42"/>
      <c r="F154" s="42"/>
      <c r="G154" s="42"/>
      <c r="H154" s="26"/>
      <c r="I154" s="41"/>
      <c r="K154" s="73"/>
    </row>
    <row r="155" spans="1:11">
      <c r="A155" s="50"/>
      <c r="B155" s="40"/>
      <c r="C155" s="42"/>
      <c r="D155" s="42"/>
      <c r="E155" s="42"/>
      <c r="F155" s="42"/>
      <c r="G155" s="42"/>
      <c r="H155" s="26"/>
      <c r="I155" s="41"/>
      <c r="K155" s="73"/>
    </row>
    <row r="156" spans="1:11">
      <c r="A156" s="50"/>
      <c r="B156" s="40"/>
      <c r="C156" s="42"/>
      <c r="D156" s="42"/>
      <c r="E156" s="42"/>
      <c r="F156" s="42"/>
      <c r="G156" s="42"/>
      <c r="H156" s="26"/>
      <c r="I156" s="41"/>
      <c r="K156" s="73"/>
    </row>
    <row r="157" spans="1:11">
      <c r="A157" s="50"/>
      <c r="B157" s="40"/>
      <c r="C157" s="42"/>
      <c r="D157" s="42"/>
      <c r="E157" s="42"/>
      <c r="F157" s="42"/>
      <c r="G157" s="42"/>
      <c r="H157" s="26"/>
      <c r="I157" s="41"/>
      <c r="K157" s="73"/>
    </row>
    <row r="158" spans="1:11">
      <c r="A158" s="50"/>
      <c r="B158" s="40"/>
      <c r="C158" s="42"/>
      <c r="D158" s="42"/>
      <c r="E158" s="42"/>
      <c r="F158" s="42"/>
      <c r="G158" s="42"/>
      <c r="H158" s="26"/>
      <c r="I158" s="41"/>
      <c r="K158" s="73"/>
    </row>
    <row r="159" spans="1:11">
      <c r="A159" s="50"/>
      <c r="B159" s="40"/>
      <c r="C159" s="42"/>
      <c r="D159" s="42"/>
      <c r="E159" s="42"/>
      <c r="F159" s="42"/>
      <c r="G159" s="42"/>
      <c r="H159" s="26"/>
      <c r="I159" s="41"/>
      <c r="K159" s="73"/>
    </row>
    <row r="160" spans="1:11">
      <c r="A160" s="50"/>
      <c r="B160" s="40"/>
      <c r="C160" s="42"/>
      <c r="D160" s="42"/>
      <c r="E160" s="42"/>
      <c r="F160" s="42"/>
      <c r="G160" s="42"/>
      <c r="H160" s="26"/>
      <c r="I160" s="41"/>
      <c r="K160" s="73"/>
    </row>
    <row r="161" spans="1:9">
      <c r="A161" s="50"/>
      <c r="B161" s="40"/>
      <c r="C161" s="42"/>
      <c r="D161" s="42"/>
      <c r="E161" s="42"/>
      <c r="F161" s="42"/>
      <c r="G161" s="42"/>
      <c r="H161" s="26"/>
      <c r="I161" s="41"/>
    </row>
    <row r="162" spans="1:9">
      <c r="A162" s="50"/>
      <c r="B162" s="40"/>
      <c r="C162" s="42"/>
      <c r="D162" s="42"/>
      <c r="E162" s="42"/>
      <c r="F162" s="42"/>
      <c r="G162" s="42"/>
      <c r="H162" s="26"/>
      <c r="I162" s="41"/>
    </row>
    <row r="163" spans="1:9">
      <c r="A163" s="50"/>
      <c r="B163" s="40"/>
      <c r="C163" s="42"/>
      <c r="D163" s="42"/>
      <c r="E163" s="42"/>
      <c r="F163" s="42"/>
      <c r="G163" s="42"/>
      <c r="H163" s="26"/>
      <c r="I163" s="41"/>
    </row>
    <row r="164" spans="1:9">
      <c r="A164" s="50"/>
      <c r="B164" s="40"/>
      <c r="C164" s="42"/>
      <c r="D164" s="42"/>
      <c r="E164" s="42"/>
      <c r="F164" s="42"/>
      <c r="G164" s="42"/>
      <c r="H164" s="26"/>
      <c r="I164" s="41"/>
    </row>
    <row r="165" spans="1:9">
      <c r="A165" s="50"/>
      <c r="B165" s="40"/>
      <c r="C165" s="42"/>
      <c r="D165" s="42"/>
      <c r="E165" s="42"/>
      <c r="F165" s="42"/>
      <c r="G165" s="42"/>
      <c r="H165" s="26"/>
      <c r="I165" s="41"/>
    </row>
    <row r="166" spans="1:9">
      <c r="A166" s="50"/>
      <c r="B166" s="40"/>
      <c r="C166" s="42"/>
      <c r="D166" s="42"/>
      <c r="E166" s="42"/>
      <c r="F166" s="42"/>
      <c r="G166" s="42"/>
      <c r="H166" s="26"/>
      <c r="I166" s="41"/>
    </row>
    <row r="167" spans="1:9">
      <c r="A167" s="50"/>
      <c r="B167" s="40"/>
      <c r="C167" s="42"/>
      <c r="D167" s="42"/>
      <c r="E167" s="42"/>
      <c r="F167" s="42"/>
      <c r="G167" s="42"/>
      <c r="H167" s="26"/>
      <c r="I167" s="41"/>
    </row>
    <row r="168" spans="1:9">
      <c r="A168" s="50"/>
      <c r="B168" s="40"/>
      <c r="C168" s="42"/>
      <c r="D168" s="42"/>
      <c r="E168" s="42"/>
      <c r="F168" s="42"/>
      <c r="G168" s="42"/>
      <c r="H168" s="26"/>
      <c r="I168" s="41"/>
    </row>
    <row r="169" spans="1:9">
      <c r="A169" s="50"/>
      <c r="B169" s="40"/>
      <c r="C169" s="42"/>
      <c r="D169" s="42"/>
      <c r="E169" s="42"/>
      <c r="F169" s="42"/>
      <c r="G169" s="42"/>
      <c r="H169" s="26"/>
      <c r="I169" s="41"/>
    </row>
    <row r="170" spans="1:9">
      <c r="A170" s="50"/>
      <c r="B170" s="40"/>
      <c r="C170" s="42"/>
      <c r="D170" s="42"/>
      <c r="E170" s="42"/>
      <c r="F170" s="42"/>
      <c r="G170" s="42"/>
      <c r="H170" s="26"/>
      <c r="I170" s="41"/>
    </row>
    <row r="171" spans="1:9">
      <c r="A171" s="50"/>
      <c r="B171" s="40"/>
      <c r="C171" s="42"/>
      <c r="D171" s="42"/>
      <c r="E171" s="42"/>
      <c r="F171" s="42"/>
      <c r="G171" s="42"/>
      <c r="H171" s="26"/>
      <c r="I171" s="41"/>
    </row>
    <row r="172" spans="1:9">
      <c r="A172" s="50"/>
      <c r="B172" s="40"/>
      <c r="C172" s="42"/>
      <c r="D172" s="42"/>
      <c r="E172" s="42"/>
      <c r="F172" s="42"/>
      <c r="G172" s="42"/>
      <c r="H172" s="26"/>
      <c r="I172" s="41"/>
    </row>
    <row r="173" spans="1:9">
      <c r="A173" s="50"/>
      <c r="B173" s="40"/>
      <c r="C173" s="42"/>
      <c r="D173" s="42"/>
      <c r="E173" s="42"/>
      <c r="F173" s="42"/>
      <c r="G173" s="42"/>
      <c r="H173" s="26"/>
      <c r="I173" s="41"/>
    </row>
    <row r="174" spans="1:9">
      <c r="A174" s="50"/>
      <c r="B174" s="40"/>
      <c r="C174" s="42"/>
      <c r="D174" s="42"/>
      <c r="E174" s="42"/>
      <c r="F174" s="42"/>
      <c r="G174" s="42"/>
      <c r="H174" s="26"/>
      <c r="I174" s="41"/>
    </row>
    <row r="175" spans="1:9">
      <c r="A175" s="50"/>
      <c r="B175" s="40"/>
      <c r="C175" s="42"/>
      <c r="D175" s="42"/>
      <c r="E175" s="42"/>
      <c r="F175" s="42"/>
      <c r="G175" s="42"/>
      <c r="H175" s="26"/>
      <c r="I175" s="41"/>
    </row>
    <row r="176" spans="1:9">
      <c r="A176" s="50"/>
      <c r="B176" s="40"/>
      <c r="C176" s="42"/>
      <c r="D176" s="42"/>
      <c r="E176" s="42"/>
      <c r="F176" s="42"/>
      <c r="G176" s="42"/>
      <c r="H176" s="26"/>
      <c r="I176" s="41"/>
    </row>
    <row r="177" spans="1:9">
      <c r="A177" s="50"/>
      <c r="B177" s="40"/>
      <c r="C177" s="42"/>
      <c r="D177" s="42"/>
      <c r="E177" s="42"/>
      <c r="F177" s="42"/>
      <c r="G177" s="42"/>
      <c r="H177" s="26"/>
      <c r="I177" s="41"/>
    </row>
    <row r="178" spans="1:9">
      <c r="A178" s="50"/>
      <c r="B178" s="40"/>
      <c r="C178" s="42"/>
      <c r="D178" s="42"/>
      <c r="E178" s="42"/>
      <c r="F178" s="42"/>
      <c r="G178" s="42"/>
      <c r="H178" s="26"/>
      <c r="I178" s="41"/>
    </row>
    <row r="179" spans="1:9">
      <c r="A179" s="50"/>
      <c r="B179" s="40"/>
      <c r="C179" s="42"/>
      <c r="D179" s="42"/>
      <c r="E179" s="42"/>
      <c r="F179" s="42"/>
      <c r="G179" s="42"/>
      <c r="H179" s="26"/>
      <c r="I179" s="41"/>
    </row>
    <row r="180" spans="1:9">
      <c r="A180" s="50"/>
      <c r="B180" s="40"/>
      <c r="C180" s="42"/>
      <c r="D180" s="42"/>
      <c r="E180" s="42"/>
      <c r="F180" s="42"/>
      <c r="G180" s="42"/>
      <c r="H180" s="26"/>
      <c r="I180" s="41"/>
    </row>
    <row r="181" spans="1:9">
      <c r="A181" s="50"/>
      <c r="B181" s="40"/>
      <c r="C181" s="42"/>
      <c r="D181" s="42"/>
      <c r="E181" s="42"/>
      <c r="F181" s="42"/>
      <c r="G181" s="42"/>
      <c r="H181" s="26"/>
      <c r="I181" s="41"/>
    </row>
    <row r="182" spans="1:9">
      <c r="A182" s="50"/>
      <c r="B182" s="40"/>
      <c r="C182" s="42"/>
      <c r="D182" s="42"/>
      <c r="E182" s="42"/>
      <c r="F182" s="42"/>
      <c r="G182" s="42"/>
      <c r="H182" s="26"/>
      <c r="I182" s="41"/>
    </row>
    <row r="183" spans="1:9">
      <c r="A183" s="50"/>
      <c r="B183" s="40"/>
      <c r="C183" s="42"/>
      <c r="D183" s="42"/>
      <c r="E183" s="42"/>
      <c r="F183" s="42"/>
      <c r="G183" s="42"/>
      <c r="H183" s="26"/>
      <c r="I183" s="41"/>
    </row>
    <row r="184" spans="1:9">
      <c r="A184" s="50"/>
      <c r="B184" s="40"/>
      <c r="C184" s="42"/>
      <c r="D184" s="42"/>
      <c r="E184" s="42"/>
      <c r="F184" s="42"/>
      <c r="G184" s="42"/>
      <c r="H184" s="26"/>
      <c r="I184" s="41"/>
    </row>
    <row r="185" spans="1:9">
      <c r="A185" s="50"/>
      <c r="B185" s="40"/>
      <c r="C185" s="42"/>
      <c r="D185" s="42"/>
      <c r="E185" s="42"/>
      <c r="F185" s="42"/>
      <c r="G185" s="42"/>
      <c r="H185" s="26"/>
      <c r="I185" s="41"/>
    </row>
    <row r="186" spans="1:9">
      <c r="A186" s="50"/>
      <c r="B186" s="40"/>
      <c r="C186" s="42"/>
      <c r="D186" s="42"/>
      <c r="E186" s="42"/>
      <c r="F186" s="42"/>
      <c r="G186" s="42"/>
      <c r="H186" s="26"/>
      <c r="I186" s="41"/>
    </row>
    <row r="187" spans="1:9">
      <c r="A187" s="50"/>
      <c r="B187" s="40"/>
      <c r="C187" s="42"/>
      <c r="D187" s="42"/>
      <c r="E187" s="42"/>
      <c r="F187" s="42"/>
      <c r="G187" s="42"/>
      <c r="H187" s="26"/>
      <c r="I187" s="41"/>
    </row>
    <row r="188" spans="1:9">
      <c r="A188" s="50"/>
      <c r="B188" s="40"/>
      <c r="C188" s="42"/>
      <c r="D188" s="42"/>
      <c r="E188" s="42"/>
      <c r="F188" s="42"/>
      <c r="G188" s="42"/>
      <c r="H188" s="26"/>
      <c r="I188" s="41"/>
    </row>
    <row r="189" spans="1:9">
      <c r="A189" s="50"/>
      <c r="B189" s="40"/>
      <c r="C189" s="42"/>
      <c r="D189" s="42"/>
      <c r="E189" s="42"/>
      <c r="F189" s="42"/>
      <c r="G189" s="42"/>
      <c r="H189" s="26"/>
      <c r="I189" s="41"/>
    </row>
    <row r="190" spans="1:9">
      <c r="A190" s="50"/>
      <c r="B190" s="40"/>
      <c r="C190" s="42"/>
      <c r="D190" s="42"/>
      <c r="E190" s="42"/>
      <c r="F190" s="42"/>
      <c r="G190" s="42"/>
      <c r="H190" s="26"/>
      <c r="I190" s="41"/>
    </row>
    <row r="191" spans="1:9">
      <c r="A191" s="50"/>
      <c r="B191" s="40"/>
      <c r="C191" s="42"/>
      <c r="D191" s="42"/>
      <c r="E191" s="42"/>
      <c r="F191" s="42"/>
      <c r="G191" s="42"/>
      <c r="H191" s="26"/>
      <c r="I191" s="41"/>
    </row>
    <row r="192" spans="1:9">
      <c r="A192" s="50"/>
      <c r="B192" s="40"/>
      <c r="C192" s="42"/>
      <c r="D192" s="42"/>
      <c r="E192" s="42"/>
      <c r="F192" s="42"/>
      <c r="G192" s="42"/>
      <c r="H192" s="26"/>
      <c r="I192" s="41"/>
    </row>
    <row r="193" spans="1:9">
      <c r="A193" s="50"/>
      <c r="B193" s="40"/>
      <c r="C193" s="42"/>
      <c r="D193" s="42"/>
      <c r="E193" s="42"/>
      <c r="F193" s="42"/>
      <c r="G193" s="42"/>
      <c r="H193" s="26"/>
      <c r="I193" s="41"/>
    </row>
    <row r="194" spans="1:9">
      <c r="A194" s="50"/>
      <c r="B194" s="40"/>
      <c r="C194" s="42"/>
      <c r="D194" s="42"/>
      <c r="E194" s="42"/>
      <c r="F194" s="42"/>
      <c r="G194" s="42"/>
      <c r="H194" s="26"/>
      <c r="I194" s="41"/>
    </row>
    <row r="195" spans="1:9">
      <c r="A195" s="50"/>
      <c r="B195" s="40"/>
      <c r="C195" s="42"/>
      <c r="D195" s="42"/>
      <c r="E195" s="42"/>
      <c r="F195" s="42"/>
      <c r="G195" s="42"/>
      <c r="H195" s="26"/>
      <c r="I195" s="41"/>
    </row>
    <row r="196" spans="1:9">
      <c r="A196" s="50"/>
      <c r="B196" s="40"/>
      <c r="C196" s="42"/>
      <c r="D196" s="42"/>
      <c r="E196" s="42"/>
      <c r="F196" s="42"/>
      <c r="G196" s="42"/>
      <c r="H196" s="26"/>
      <c r="I196" s="41"/>
    </row>
    <row r="197" spans="1:9">
      <c r="A197" s="50"/>
      <c r="B197" s="40"/>
      <c r="C197" s="42"/>
      <c r="D197" s="42"/>
      <c r="E197" s="42"/>
      <c r="F197" s="42"/>
      <c r="G197" s="42"/>
      <c r="H197" s="26"/>
      <c r="I197" s="41"/>
    </row>
    <row r="198" spans="1:9">
      <c r="A198" s="50"/>
      <c r="B198" s="40"/>
      <c r="C198" s="42"/>
      <c r="D198" s="42"/>
      <c r="E198" s="42"/>
      <c r="F198" s="42"/>
      <c r="G198" s="42"/>
      <c r="H198" s="26"/>
      <c r="I198" s="41"/>
    </row>
    <row r="199" spans="1:9">
      <c r="A199" s="50"/>
      <c r="B199" s="40"/>
      <c r="C199" s="42"/>
      <c r="D199" s="42"/>
      <c r="E199" s="42"/>
      <c r="F199" s="42"/>
      <c r="G199" s="42"/>
      <c r="H199" s="26"/>
      <c r="I199" s="41"/>
    </row>
    <row r="200" spans="1:9">
      <c r="A200" s="50"/>
      <c r="B200" s="40"/>
      <c r="C200" s="42"/>
      <c r="D200" s="42"/>
      <c r="E200" s="42"/>
      <c r="F200" s="42"/>
      <c r="G200" s="42"/>
      <c r="H200" s="26"/>
      <c r="I200" s="41"/>
    </row>
    <row r="201" spans="1:9">
      <c r="A201" s="50"/>
      <c r="B201" s="40"/>
      <c r="C201" s="42"/>
      <c r="D201" s="42"/>
      <c r="E201" s="42"/>
      <c r="F201" s="42"/>
      <c r="G201" s="42"/>
      <c r="H201" s="26"/>
      <c r="I201" s="41"/>
    </row>
    <row r="202" spans="1:9">
      <c r="A202" s="50"/>
      <c r="B202" s="40"/>
      <c r="C202" s="42"/>
      <c r="D202" s="42"/>
      <c r="E202" s="42"/>
      <c r="F202" s="42"/>
      <c r="G202" s="42"/>
      <c r="H202" s="26"/>
      <c r="I202" s="41"/>
    </row>
    <row r="203" spans="1:9">
      <c r="A203" s="50"/>
      <c r="B203" s="40"/>
      <c r="C203" s="42"/>
      <c r="D203" s="42"/>
      <c r="E203" s="42"/>
      <c r="F203" s="42"/>
      <c r="G203" s="42"/>
      <c r="H203" s="26"/>
      <c r="I203" s="41"/>
    </row>
    <row r="204" spans="1:9">
      <c r="A204" s="50"/>
      <c r="B204" s="40"/>
      <c r="C204" s="42"/>
      <c r="D204" s="42"/>
      <c r="E204" s="42"/>
      <c r="F204" s="42"/>
      <c r="G204" s="42"/>
      <c r="H204" s="26"/>
      <c r="I204" s="41"/>
    </row>
    <row r="205" spans="1:9">
      <c r="A205" s="50"/>
      <c r="B205" s="40"/>
      <c r="C205" s="42"/>
      <c r="D205" s="42"/>
      <c r="E205" s="42"/>
      <c r="F205" s="42"/>
      <c r="G205" s="42"/>
      <c r="H205" s="26"/>
      <c r="I205" s="41"/>
    </row>
    <row r="206" spans="1:9">
      <c r="A206" s="50"/>
      <c r="B206" s="40"/>
      <c r="C206" s="42"/>
      <c r="D206" s="42"/>
      <c r="E206" s="42"/>
      <c r="F206" s="42"/>
      <c r="G206" s="42"/>
      <c r="H206" s="26"/>
      <c r="I206" s="41"/>
    </row>
    <row r="207" spans="1:9">
      <c r="A207" s="50"/>
      <c r="B207" s="40"/>
      <c r="C207" s="42"/>
      <c r="D207" s="42"/>
      <c r="E207" s="42"/>
      <c r="F207" s="42"/>
      <c r="G207" s="42"/>
      <c r="H207" s="26"/>
      <c r="I207" s="41"/>
    </row>
    <row r="208" spans="1:9">
      <c r="A208" s="50"/>
      <c r="B208" s="40"/>
      <c r="C208" s="42"/>
      <c r="D208" s="42"/>
      <c r="E208" s="42"/>
      <c r="F208" s="42"/>
      <c r="G208" s="42"/>
      <c r="H208" s="26"/>
      <c r="I208" s="41"/>
    </row>
    <row r="209" spans="1:9">
      <c r="A209" s="50"/>
      <c r="B209" s="40"/>
      <c r="C209" s="42"/>
      <c r="D209" s="42"/>
      <c r="E209" s="42"/>
      <c r="F209" s="42"/>
      <c r="G209" s="42"/>
      <c r="H209" s="26"/>
      <c r="I209" s="41"/>
    </row>
    <row r="210" spans="1:9">
      <c r="A210" s="50"/>
      <c r="B210" s="40"/>
      <c r="C210" s="42"/>
      <c r="D210" s="42"/>
      <c r="E210" s="42"/>
      <c r="F210" s="42"/>
      <c r="G210" s="42"/>
      <c r="H210" s="26"/>
      <c r="I210" s="41"/>
    </row>
    <row r="211" spans="1:9">
      <c r="A211" s="50"/>
      <c r="B211" s="40"/>
      <c r="C211" s="42"/>
      <c r="D211" s="42"/>
      <c r="E211" s="42"/>
      <c r="F211" s="42"/>
      <c r="G211" s="42"/>
      <c r="H211" s="26"/>
      <c r="I211" s="41"/>
    </row>
    <row r="212" spans="1:9">
      <c r="A212" s="50"/>
      <c r="B212" s="40"/>
      <c r="C212" s="42"/>
      <c r="D212" s="42"/>
      <c r="E212" s="42"/>
      <c r="F212" s="42"/>
      <c r="G212" s="42"/>
      <c r="H212" s="26"/>
      <c r="I212" s="41"/>
    </row>
    <row r="213" spans="1:9">
      <c r="A213" s="50"/>
      <c r="B213" s="40"/>
      <c r="C213" s="42"/>
      <c r="D213" s="42"/>
      <c r="E213" s="42"/>
      <c r="F213" s="42"/>
      <c r="G213" s="42"/>
      <c r="H213" s="26"/>
      <c r="I213" s="41"/>
    </row>
    <row r="214" spans="1:9">
      <c r="A214" s="50"/>
      <c r="B214" s="40"/>
      <c r="C214" s="42"/>
      <c r="D214" s="42"/>
      <c r="E214" s="42"/>
      <c r="F214" s="42"/>
      <c r="G214" s="42"/>
      <c r="H214" s="26"/>
      <c r="I214" s="41"/>
    </row>
    <row r="215" spans="1:9">
      <c r="A215" s="50"/>
      <c r="B215" s="40"/>
      <c r="C215" s="42"/>
      <c r="D215" s="42"/>
      <c r="E215" s="42"/>
      <c r="F215" s="42"/>
      <c r="G215" s="42"/>
      <c r="H215" s="26"/>
      <c r="I215" s="41"/>
    </row>
    <row r="216" spans="1:9">
      <c r="A216" s="50"/>
      <c r="B216" s="40"/>
      <c r="C216" s="42"/>
      <c r="D216" s="42"/>
      <c r="E216" s="42"/>
      <c r="F216" s="42"/>
      <c r="G216" s="42"/>
      <c r="H216" s="26"/>
      <c r="I216" s="41"/>
    </row>
    <row r="217" spans="1:9">
      <c r="A217" s="50"/>
      <c r="B217" s="40"/>
      <c r="C217" s="42"/>
      <c r="D217" s="42"/>
      <c r="E217" s="42"/>
      <c r="F217" s="42"/>
      <c r="G217" s="42"/>
      <c r="H217" s="26"/>
      <c r="I217" s="41"/>
    </row>
    <row r="218" spans="1:9">
      <c r="A218" s="50"/>
      <c r="B218" s="40"/>
      <c r="C218" s="42"/>
      <c r="D218" s="42"/>
      <c r="E218" s="42"/>
      <c r="F218" s="42"/>
      <c r="G218" s="42"/>
      <c r="H218" s="26"/>
      <c r="I218" s="41"/>
    </row>
    <row r="219" spans="1:9">
      <c r="A219" s="50"/>
      <c r="B219" s="40"/>
      <c r="C219" s="42"/>
      <c r="D219" s="42"/>
      <c r="E219" s="42"/>
      <c r="F219" s="42"/>
      <c r="G219" s="42"/>
      <c r="H219" s="26"/>
      <c r="I219" s="41"/>
    </row>
  </sheetData>
  <mergeCells count="1">
    <mergeCell ref="C1:G1"/>
  </mergeCells>
  <phoneticPr fontId="2" type="noConversion"/>
  <conditionalFormatting sqref="A3:G150 I3:I150">
    <cfRule type="expression" dxfId="190" priority="23" stopIfTrue="1">
      <formula>MOD(ROW(),2)=0</formula>
    </cfRule>
  </conditionalFormatting>
  <conditionalFormatting sqref="H3:H150">
    <cfRule type="expression" dxfId="189" priority="3" stopIfTrue="1">
      <formula>MOD(ROW(),2)=0</formula>
    </cfRule>
  </conditionalFormatting>
  <conditionalFormatting sqref="H4:H150">
    <cfRule type="expression" dxfId="188" priority="2" stopIfTrue="1">
      <formula>MOD(ROW(),2)=0</formula>
    </cfRule>
  </conditionalFormatting>
  <pageMargins left="0.75" right="0.75" top="1" bottom="1" header="0.5" footer="0.5"/>
  <pageSetup orientation="portrait" r:id="rId1"/>
  <headerFooter alignWithMargins="0">
    <oddHeader>&amp;C&amp;"Arial,Bold"&amp;16JV Figures</oddHeader>
  </headerFooter>
</worksheet>
</file>

<file path=xl/worksheets/sheet4.xml><?xml version="1.0" encoding="utf-8"?>
<worksheet xmlns="http://schemas.openxmlformats.org/spreadsheetml/2006/main" xmlns:r="http://schemas.openxmlformats.org/officeDocument/2006/relationships">
  <sheetPr codeName="Sheet3"/>
  <dimension ref="A1:K219"/>
  <sheetViews>
    <sheetView zoomScale="110" zoomScaleNormal="110" workbookViewId="0">
      <pane xSplit="1" ySplit="2" topLeftCell="C13" activePane="bottomRight" state="frozen"/>
      <selection sqref="A1:C1"/>
      <selection pane="topRight" sqref="A1:C1"/>
      <selection pane="bottomLeft" sqref="A1:C1"/>
      <selection pane="bottomRight" activeCell="N24" sqref="N24"/>
    </sheetView>
  </sheetViews>
  <sheetFormatPr defaultColWidth="8.85546875" defaultRowHeight="15.75"/>
  <cols>
    <col min="1" max="1" width="12.7109375" style="49" customWidth="1"/>
    <col min="2" max="2" width="12.7109375" style="7" customWidth="1"/>
    <col min="3" max="7" width="12.7109375" style="5" customWidth="1"/>
    <col min="8" max="8" width="12.7109375" style="13" customWidth="1"/>
    <col min="9" max="9" width="12.7109375" style="10" customWidth="1"/>
  </cols>
  <sheetData>
    <row r="1" spans="1:11" ht="16.5" thickTop="1">
      <c r="B1" s="18" t="s">
        <v>6</v>
      </c>
      <c r="C1" s="114" t="s">
        <v>52</v>
      </c>
      <c r="D1" s="115"/>
      <c r="E1" s="115"/>
      <c r="F1" s="115"/>
      <c r="G1" s="115"/>
      <c r="H1" s="11"/>
      <c r="I1" s="9"/>
      <c r="K1" s="73"/>
    </row>
    <row r="2" spans="1:11" s="61" customFormat="1" ht="30">
      <c r="A2" s="57" t="s">
        <v>13</v>
      </c>
      <c r="B2" s="58" t="s">
        <v>0</v>
      </c>
      <c r="C2" s="59" t="s">
        <v>43</v>
      </c>
      <c r="D2" s="59" t="s">
        <v>44</v>
      </c>
      <c r="E2" s="59" t="s">
        <v>45</v>
      </c>
      <c r="F2" s="59" t="s">
        <v>46</v>
      </c>
      <c r="G2" s="59" t="s">
        <v>47</v>
      </c>
      <c r="H2" s="60" t="s">
        <v>1</v>
      </c>
      <c r="I2" s="56" t="s">
        <v>15</v>
      </c>
      <c r="K2" s="73"/>
    </row>
    <row r="3" spans="1:11">
      <c r="A3" s="47">
        <f>IF(Draw!E2=0,"",Draw!E2)</f>
        <v>1</v>
      </c>
      <c r="B3" s="6">
        <v>2.1</v>
      </c>
      <c r="C3" s="48"/>
      <c r="D3" s="48"/>
      <c r="E3" s="48"/>
      <c r="F3" s="48"/>
      <c r="G3" s="48"/>
      <c r="H3" s="12">
        <f>IF(B3="","",IF(K3=5,(SUM(C3:G3)-MAX(C3:G3)-MIN(C3:G3))/3,IF(K3=4,(SUM(C3:G3)-MAX(C3:G3))/3,SUM(C3:G3)/3))*B3/7.6)</f>
        <v>0</v>
      </c>
      <c r="I3" s="21"/>
      <c r="K3" s="74">
        <f>COUNT(C3:G3)</f>
        <v>0</v>
      </c>
    </row>
    <row r="4" spans="1:11">
      <c r="A4" s="80">
        <f>IF(Draw!E3=0,"",Draw!E3)</f>
        <v>2</v>
      </c>
      <c r="B4" s="79">
        <f t="shared" ref="B4" si="0">IF(A4="","",B$3)</f>
        <v>2.1</v>
      </c>
      <c r="C4" s="81">
        <v>60</v>
      </c>
      <c r="D4" s="81">
        <v>62</v>
      </c>
      <c r="E4" s="81">
        <v>66</v>
      </c>
      <c r="F4" s="81"/>
      <c r="G4" s="81"/>
      <c r="H4" s="76">
        <f t="shared" ref="H4" si="1">IF(B4="","",IF(K4=5,(SUM(C4:G4)-MAX(C4:G4)-MIN(C4:G4))/3,IF(K4=4,(SUM(C4:G4)-MAX(C4:G4))/3,SUM(C4:G4)/3))*B4/7.6)</f>
        <v>17.315789473684209</v>
      </c>
      <c r="I4" s="82"/>
      <c r="K4" s="74">
        <f t="shared" ref="K4:K67" si="2">COUNT(C4:G4)</f>
        <v>3</v>
      </c>
    </row>
    <row r="5" spans="1:11">
      <c r="A5" s="80">
        <f>IF(Draw!E4=0,"",Draw!E4)</f>
        <v>3</v>
      </c>
      <c r="B5" s="79">
        <f t="shared" ref="B5:B6" si="3">IF(A5="","",B$3)</f>
        <v>2.1</v>
      </c>
      <c r="C5" s="81">
        <v>46</v>
      </c>
      <c r="D5" s="81">
        <v>49</v>
      </c>
      <c r="E5" s="81">
        <v>51</v>
      </c>
      <c r="F5" s="81"/>
      <c r="G5" s="81"/>
      <c r="H5" s="76">
        <f t="shared" ref="H5" si="4">IF(B5="","",IF(K5=5,(SUM(C5:G5)-MAX(C5:G5)-MIN(C5:G5))/3,IF(K5=4,(SUM(C5:G5)-MAX(C5:G5))/3,SUM(C5:G5)/3))*B5/7.6)</f>
        <v>13.447368421052632</v>
      </c>
      <c r="I5" s="82"/>
      <c r="K5" s="74">
        <f t="shared" si="2"/>
        <v>3</v>
      </c>
    </row>
    <row r="6" spans="1:11">
      <c r="A6" s="80">
        <f>IF(Draw!E5=0,"",Draw!E5)</f>
        <v>4</v>
      </c>
      <c r="B6" s="79">
        <f t="shared" si="3"/>
        <v>2.1</v>
      </c>
      <c r="C6" s="81">
        <v>48</v>
      </c>
      <c r="D6" s="81">
        <v>52</v>
      </c>
      <c r="E6" s="81">
        <v>46</v>
      </c>
      <c r="F6" s="81"/>
      <c r="G6" s="81"/>
      <c r="H6" s="76">
        <f t="shared" ref="H6" si="5">IF(B6="","",IF(K6=5,(SUM(C6:G6)-MAX(C6:G6)-MIN(C6:G6))/3,IF(K6=4,(SUM(C6:G6)-MAX(C6:G6))/3,SUM(C6:G6)/3))*B6/7.6)</f>
        <v>13.447368421052632</v>
      </c>
      <c r="I6" s="82"/>
      <c r="K6" s="74">
        <f t="shared" si="2"/>
        <v>3</v>
      </c>
    </row>
    <row r="7" spans="1:11">
      <c r="A7" s="80">
        <f>IF(Draw!E6=0,"",Draw!E6)</f>
        <v>5</v>
      </c>
      <c r="B7" s="79">
        <f t="shared" ref="B7:B70" si="6">IF(A7="","",B$3)</f>
        <v>2.1</v>
      </c>
      <c r="C7" s="81">
        <v>52</v>
      </c>
      <c r="D7" s="81">
        <v>56</v>
      </c>
      <c r="E7" s="81">
        <v>54</v>
      </c>
      <c r="F7" s="81"/>
      <c r="G7" s="81"/>
      <c r="H7" s="76">
        <f t="shared" ref="H7" si="7">IF(B7="","",IF(K7=5,(SUM(C7:G7)-MAX(C7:G7)-MIN(C7:G7))/3,IF(K7=4,(SUM(C7:G7)-MAX(C7:G7))/3,SUM(C7:G7)/3))*B7/7.6)</f>
        <v>14.921052631578949</v>
      </c>
      <c r="I7" s="82"/>
      <c r="K7" s="74">
        <f t="shared" si="2"/>
        <v>3</v>
      </c>
    </row>
    <row r="8" spans="1:11">
      <c r="A8" s="80">
        <f>IF(Draw!E7=0,"",Draw!E7)</f>
        <v>6</v>
      </c>
      <c r="B8" s="79">
        <f t="shared" si="6"/>
        <v>2.1</v>
      </c>
      <c r="C8" s="81">
        <v>45</v>
      </c>
      <c r="D8" s="81">
        <v>48</v>
      </c>
      <c r="E8" s="81">
        <v>44</v>
      </c>
      <c r="F8" s="81"/>
      <c r="G8" s="81"/>
      <c r="H8" s="76">
        <f t="shared" ref="H8" si="8">IF(B8="","",IF(K8=5,(SUM(C8:G8)-MAX(C8:G8)-MIN(C8:G8))/3,IF(K8=4,(SUM(C8:G8)-MAX(C8:G8))/3,SUM(C8:G8)/3))*B8/7.6)</f>
        <v>12.618421052631581</v>
      </c>
      <c r="I8" s="82"/>
      <c r="K8" s="74">
        <f t="shared" si="2"/>
        <v>3</v>
      </c>
    </row>
    <row r="9" spans="1:11">
      <c r="A9" s="80">
        <f>IF(Draw!E8=0,"",Draw!E8)</f>
        <v>7</v>
      </c>
      <c r="B9" s="79">
        <f t="shared" si="6"/>
        <v>2.1</v>
      </c>
      <c r="C9" s="81">
        <v>63</v>
      </c>
      <c r="D9" s="81">
        <v>60</v>
      </c>
      <c r="E9" s="81">
        <v>56</v>
      </c>
      <c r="F9" s="81"/>
      <c r="G9" s="81"/>
      <c r="H9" s="76">
        <f t="shared" ref="H9" si="9">IF(B9="","",IF(K9=5,(SUM(C9:G9)-MAX(C9:G9)-MIN(C9:G9))/3,IF(K9=4,(SUM(C9:G9)-MAX(C9:G9))/3,SUM(C9:G9)/3))*B9/7.6)</f>
        <v>16.486842105263158</v>
      </c>
      <c r="I9" s="82"/>
      <c r="K9" s="74">
        <f t="shared" si="2"/>
        <v>3</v>
      </c>
    </row>
    <row r="10" spans="1:11">
      <c r="A10" s="80">
        <f>IF(Draw!E9=0,"",Draw!E9)</f>
        <v>8</v>
      </c>
      <c r="B10" s="79">
        <f t="shared" si="6"/>
        <v>2.1</v>
      </c>
      <c r="C10" s="81">
        <v>44</v>
      </c>
      <c r="D10" s="81">
        <v>48</v>
      </c>
      <c r="E10" s="81">
        <v>44</v>
      </c>
      <c r="F10" s="81"/>
      <c r="G10" s="81"/>
      <c r="H10" s="76">
        <f t="shared" ref="H10" si="10">IF(B10="","",IF(K10=5,(SUM(C10:G10)-MAX(C10:G10)-MIN(C10:G10))/3,IF(K10=4,(SUM(C10:G10)-MAX(C10:G10))/3,SUM(C10:G10)/3))*B10/7.6)</f>
        <v>12.526315789473685</v>
      </c>
      <c r="I10" s="82"/>
      <c r="K10" s="74">
        <f t="shared" si="2"/>
        <v>3</v>
      </c>
    </row>
    <row r="11" spans="1:11">
      <c r="A11" s="80">
        <f>IF(Draw!E10=0,"",Draw!E10)</f>
        <v>9</v>
      </c>
      <c r="B11" s="79">
        <f t="shared" si="6"/>
        <v>2.1</v>
      </c>
      <c r="C11" s="81">
        <v>53</v>
      </c>
      <c r="D11" s="81">
        <v>53</v>
      </c>
      <c r="E11" s="81">
        <v>55</v>
      </c>
      <c r="F11" s="81"/>
      <c r="G11" s="81"/>
      <c r="H11" s="76">
        <f t="shared" ref="H11" si="11">IF(B11="","",IF(K11=5,(SUM(C11:G11)-MAX(C11:G11)-MIN(C11:G11))/3,IF(K11=4,(SUM(C11:G11)-MAX(C11:G11))/3,SUM(C11:G11)/3))*B11/7.6)</f>
        <v>14.828947368421053</v>
      </c>
      <c r="I11" s="82"/>
      <c r="K11" s="74">
        <f t="shared" si="2"/>
        <v>3</v>
      </c>
    </row>
    <row r="12" spans="1:11">
      <c r="A12" s="80">
        <f>IF(Draw!E11=0,"",Draw!E11)</f>
        <v>10</v>
      </c>
      <c r="B12" s="79">
        <f t="shared" si="6"/>
        <v>2.1</v>
      </c>
      <c r="C12" s="81">
        <v>51</v>
      </c>
      <c r="D12" s="81">
        <v>51</v>
      </c>
      <c r="E12" s="81">
        <v>50</v>
      </c>
      <c r="F12" s="81"/>
      <c r="G12" s="81"/>
      <c r="H12" s="76">
        <f t="shared" ref="H12" si="12">IF(B12="","",IF(K12=5,(SUM(C12:G12)-MAX(C12:G12)-MIN(C12:G12))/3,IF(K12=4,(SUM(C12:G12)-MAX(C12:G12))/3,SUM(C12:G12)/3))*B12/7.6)</f>
        <v>14.000000000000002</v>
      </c>
      <c r="I12" s="82"/>
      <c r="K12" s="74">
        <f t="shared" si="2"/>
        <v>3</v>
      </c>
    </row>
    <row r="13" spans="1:11">
      <c r="A13" s="80">
        <f>IF(Draw!E12=0,"",Draw!E12)</f>
        <v>11</v>
      </c>
      <c r="B13" s="79">
        <f t="shared" si="6"/>
        <v>2.1</v>
      </c>
      <c r="C13" s="81">
        <v>64</v>
      </c>
      <c r="D13" s="81">
        <v>63</v>
      </c>
      <c r="E13" s="81">
        <v>57</v>
      </c>
      <c r="F13" s="81"/>
      <c r="G13" s="81"/>
      <c r="H13" s="76">
        <f t="shared" ref="H13" si="13">IF(B13="","",IF(K13=5,(SUM(C13:G13)-MAX(C13:G13)-MIN(C13:G13))/3,IF(K13=4,(SUM(C13:G13)-MAX(C13:G13))/3,SUM(C13:G13)/3))*B13/7.6)</f>
        <v>16.947368421052634</v>
      </c>
      <c r="I13" s="82"/>
      <c r="K13" s="74">
        <f t="shared" si="2"/>
        <v>3</v>
      </c>
    </row>
    <row r="14" spans="1:11">
      <c r="A14" s="80">
        <f>IF(Draw!E13=0,"",Draw!E13)</f>
        <v>12</v>
      </c>
      <c r="B14" s="79">
        <f t="shared" si="6"/>
        <v>2.1</v>
      </c>
      <c r="C14" s="81">
        <v>59</v>
      </c>
      <c r="D14" s="81">
        <v>62</v>
      </c>
      <c r="E14" s="81">
        <v>58</v>
      </c>
      <c r="F14" s="81"/>
      <c r="G14" s="81"/>
      <c r="H14" s="76">
        <f t="shared" ref="H14" si="14">IF(B14="","",IF(K14=5,(SUM(C14:G14)-MAX(C14:G14)-MIN(C14:G14))/3,IF(K14=4,(SUM(C14:G14)-MAX(C14:G14))/3,SUM(C14:G14)/3))*B14/7.6)</f>
        <v>16.486842105263158</v>
      </c>
      <c r="I14" s="82"/>
      <c r="K14" s="74">
        <f t="shared" si="2"/>
        <v>3</v>
      </c>
    </row>
    <row r="15" spans="1:11">
      <c r="A15" s="80">
        <f>IF(Draw!E14=0,"",Draw!E14)</f>
        <v>13</v>
      </c>
      <c r="B15" s="79">
        <f t="shared" si="6"/>
        <v>2.1</v>
      </c>
      <c r="C15" s="81">
        <v>51</v>
      </c>
      <c r="D15" s="81">
        <v>51</v>
      </c>
      <c r="E15" s="81">
        <v>50</v>
      </c>
      <c r="F15" s="81"/>
      <c r="G15" s="81"/>
      <c r="H15" s="76">
        <f t="shared" ref="H15" si="15">IF(B15="","",IF(K15=5,(SUM(C15:G15)-MAX(C15:G15)-MIN(C15:G15))/3,IF(K15=4,(SUM(C15:G15)-MAX(C15:G15))/3,SUM(C15:G15)/3))*B15/7.6)</f>
        <v>14.000000000000002</v>
      </c>
      <c r="I15" s="82"/>
      <c r="K15" s="74">
        <f t="shared" si="2"/>
        <v>3</v>
      </c>
    </row>
    <row r="16" spans="1:11">
      <c r="A16" s="80">
        <f>IF(Draw!E15=0,"",Draw!E15)</f>
        <v>14</v>
      </c>
      <c r="B16" s="79">
        <f t="shared" si="6"/>
        <v>2.1</v>
      </c>
      <c r="C16" s="81">
        <v>62</v>
      </c>
      <c r="D16" s="81">
        <v>63</v>
      </c>
      <c r="E16" s="81">
        <v>58</v>
      </c>
      <c r="F16" s="81"/>
      <c r="G16" s="81"/>
      <c r="H16" s="76">
        <f t="shared" ref="H16" si="16">IF(B16="","",IF(K16=5,(SUM(C16:G16)-MAX(C16:G16)-MIN(C16:G16))/3,IF(K16=4,(SUM(C16:G16)-MAX(C16:G16))/3,SUM(C16:G16)/3))*B16/7.6)</f>
        <v>16.855263157894736</v>
      </c>
      <c r="I16" s="82"/>
      <c r="K16" s="74">
        <f t="shared" si="2"/>
        <v>3</v>
      </c>
    </row>
    <row r="17" spans="1:11">
      <c r="A17" s="80">
        <f>IF(Draw!E16=0,"",Draw!E16)</f>
        <v>15</v>
      </c>
      <c r="B17" s="79">
        <f t="shared" si="6"/>
        <v>2.1</v>
      </c>
      <c r="C17" s="81">
        <v>52</v>
      </c>
      <c r="D17" s="81">
        <v>52</v>
      </c>
      <c r="E17" s="81">
        <v>50</v>
      </c>
      <c r="F17" s="81"/>
      <c r="G17" s="81"/>
      <c r="H17" s="76">
        <f t="shared" ref="H17" si="17">IF(B17="","",IF(K17=5,(SUM(C17:G17)-MAX(C17:G17)-MIN(C17:G17))/3,IF(K17=4,(SUM(C17:G17)-MAX(C17:G17))/3,SUM(C17:G17)/3))*B17/7.6)</f>
        <v>14.184210526315791</v>
      </c>
      <c r="I17" s="82"/>
      <c r="K17" s="74">
        <f t="shared" si="2"/>
        <v>3</v>
      </c>
    </row>
    <row r="18" spans="1:11">
      <c r="A18" s="80">
        <f>IF(Draw!E17=0,"",Draw!E17)</f>
        <v>16</v>
      </c>
      <c r="B18" s="79">
        <f t="shared" si="6"/>
        <v>2.1</v>
      </c>
      <c r="C18" s="81">
        <v>60</v>
      </c>
      <c r="D18" s="81">
        <v>60</v>
      </c>
      <c r="E18" s="81">
        <v>63</v>
      </c>
      <c r="F18" s="81"/>
      <c r="G18" s="81"/>
      <c r="H18" s="76">
        <f t="shared" ref="H18" si="18">IF(B18="","",IF(K18=5,(SUM(C18:G18)-MAX(C18:G18)-MIN(C18:G18))/3,IF(K18=4,(SUM(C18:G18)-MAX(C18:G18))/3,SUM(C18:G18)/3))*B18/7.6)</f>
        <v>16.855263157894736</v>
      </c>
      <c r="I18" s="82"/>
      <c r="K18" s="74">
        <f t="shared" si="2"/>
        <v>3</v>
      </c>
    </row>
    <row r="19" spans="1:11">
      <c r="A19" s="80">
        <f>IF(Draw!E18=0,"",Draw!E18)</f>
        <v>17</v>
      </c>
      <c r="B19" s="79">
        <f t="shared" si="6"/>
        <v>2.1</v>
      </c>
      <c r="C19" s="81">
        <v>59</v>
      </c>
      <c r="D19" s="81">
        <v>57</v>
      </c>
      <c r="E19" s="81">
        <v>57</v>
      </c>
      <c r="F19" s="81"/>
      <c r="G19" s="81"/>
      <c r="H19" s="76">
        <f t="shared" ref="H19" si="19">IF(B19="","",IF(K19=5,(SUM(C19:G19)-MAX(C19:G19)-MIN(C19:G19))/3,IF(K19=4,(SUM(C19:G19)-MAX(C19:G19))/3,SUM(C19:G19)/3))*B19/7.6)</f>
        <v>15.934210526315789</v>
      </c>
      <c r="I19" s="82"/>
      <c r="K19" s="74">
        <f t="shared" si="2"/>
        <v>3</v>
      </c>
    </row>
    <row r="20" spans="1:11">
      <c r="A20" s="80">
        <f>IF(Draw!E19=0,"",Draw!E19)</f>
        <v>18</v>
      </c>
      <c r="B20" s="79">
        <f t="shared" si="6"/>
        <v>2.1</v>
      </c>
      <c r="C20" s="81">
        <v>44</v>
      </c>
      <c r="D20" s="81">
        <v>47</v>
      </c>
      <c r="E20" s="81">
        <v>40</v>
      </c>
      <c r="F20" s="81"/>
      <c r="G20" s="81"/>
      <c r="H20" s="76">
        <f t="shared" ref="H20" si="20">IF(B20="","",IF(K20=5,(SUM(C20:G20)-MAX(C20:G20)-MIN(C20:G20))/3,IF(K20=4,(SUM(C20:G20)-MAX(C20:G20))/3,SUM(C20:G20)/3))*B20/7.6)</f>
        <v>12.065789473684211</v>
      </c>
      <c r="I20" s="82"/>
      <c r="K20" s="74">
        <f t="shared" si="2"/>
        <v>3</v>
      </c>
    </row>
    <row r="21" spans="1:11">
      <c r="A21" s="80">
        <f>IF(Draw!E20=0,"",Draw!E20)</f>
        <v>19</v>
      </c>
      <c r="B21" s="79">
        <f t="shared" si="6"/>
        <v>2.1</v>
      </c>
      <c r="C21" s="81"/>
      <c r="D21" s="81"/>
      <c r="E21" s="81"/>
      <c r="F21" s="81"/>
      <c r="G21" s="81"/>
      <c r="H21" s="76">
        <f t="shared" ref="H21" si="21">IF(B21="","",IF(K21=5,(SUM(C21:G21)-MAX(C21:G21)-MIN(C21:G21))/3,IF(K21=4,(SUM(C21:G21)-MAX(C21:G21))/3,SUM(C21:G21)/3))*B21/7.6)</f>
        <v>0</v>
      </c>
      <c r="I21" s="82"/>
      <c r="K21" s="74">
        <f t="shared" si="2"/>
        <v>0</v>
      </c>
    </row>
    <row r="22" spans="1:11">
      <c r="A22" s="80">
        <f>IF(Draw!E21=0,"",Draw!E21)</f>
        <v>20</v>
      </c>
      <c r="B22" s="79">
        <f t="shared" si="6"/>
        <v>2.1</v>
      </c>
      <c r="C22" s="81">
        <v>53</v>
      </c>
      <c r="D22" s="81">
        <v>53</v>
      </c>
      <c r="E22" s="81">
        <v>53</v>
      </c>
      <c r="F22" s="81"/>
      <c r="G22" s="81"/>
      <c r="H22" s="76">
        <f t="shared" ref="H22" si="22">IF(B22="","",IF(K22=5,(SUM(C22:G22)-MAX(C22:G22)-MIN(C22:G22))/3,IF(K22=4,(SUM(C22:G22)-MAX(C22:G22))/3,SUM(C22:G22)/3))*B22/7.6)</f>
        <v>14.644736842105265</v>
      </c>
      <c r="I22" s="82"/>
      <c r="K22" s="74">
        <f t="shared" si="2"/>
        <v>3</v>
      </c>
    </row>
    <row r="23" spans="1:11">
      <c r="A23" s="80">
        <f>IF(Draw!E22=0,"",Draw!E22)</f>
        <v>21</v>
      </c>
      <c r="B23" s="79">
        <f t="shared" si="6"/>
        <v>2.1</v>
      </c>
      <c r="C23" s="81">
        <v>56</v>
      </c>
      <c r="D23" s="81">
        <v>59</v>
      </c>
      <c r="E23" s="81">
        <v>58</v>
      </c>
      <c r="F23" s="81"/>
      <c r="G23" s="81"/>
      <c r="H23" s="76">
        <f t="shared" ref="H23" si="23">IF(B23="","",IF(K23=5,(SUM(C23:G23)-MAX(C23:G23)-MIN(C23:G23))/3,IF(K23=4,(SUM(C23:G23)-MAX(C23:G23))/3,SUM(C23:G23)/3))*B23/7.6)</f>
        <v>15.934210526315789</v>
      </c>
      <c r="I23" s="82"/>
      <c r="K23" s="74">
        <f t="shared" si="2"/>
        <v>3</v>
      </c>
    </row>
    <row r="24" spans="1:11">
      <c r="A24" s="80">
        <f>IF(Draw!E23=0,"",Draw!E23)</f>
        <v>22</v>
      </c>
      <c r="B24" s="79">
        <f t="shared" si="6"/>
        <v>2.1</v>
      </c>
      <c r="C24" s="81">
        <v>49</v>
      </c>
      <c r="D24" s="81">
        <v>48</v>
      </c>
      <c r="E24" s="81">
        <v>54</v>
      </c>
      <c r="F24" s="81"/>
      <c r="G24" s="81"/>
      <c r="H24" s="76">
        <f t="shared" ref="H24" si="24">IF(B24="","",IF(K24=5,(SUM(C24:G24)-MAX(C24:G24)-MIN(C24:G24))/3,IF(K24=4,(SUM(C24:G24)-MAX(C24:G24))/3,SUM(C24:G24)/3))*B24/7.6)</f>
        <v>13.907894736842106</v>
      </c>
      <c r="I24" s="82"/>
      <c r="K24" s="74">
        <f t="shared" si="2"/>
        <v>3</v>
      </c>
    </row>
    <row r="25" spans="1:11">
      <c r="A25" s="80">
        <f>IF(Draw!E24=0,"",Draw!E24)</f>
        <v>23</v>
      </c>
      <c r="B25" s="79">
        <f t="shared" si="6"/>
        <v>2.1</v>
      </c>
      <c r="C25" s="81">
        <v>52</v>
      </c>
      <c r="D25" s="81">
        <v>53</v>
      </c>
      <c r="E25" s="81">
        <v>50</v>
      </c>
      <c r="F25" s="81"/>
      <c r="G25" s="81"/>
      <c r="H25" s="76">
        <f t="shared" ref="H25" si="25">IF(B25="","",IF(K25=5,(SUM(C25:G25)-MAX(C25:G25)-MIN(C25:G25))/3,IF(K25=4,(SUM(C25:G25)-MAX(C25:G25))/3,SUM(C25:G25)/3))*B25/7.6)</f>
        <v>14.276315789473685</v>
      </c>
      <c r="I25" s="82"/>
      <c r="K25" s="74">
        <f t="shared" si="2"/>
        <v>3</v>
      </c>
    </row>
    <row r="26" spans="1:11">
      <c r="A26" s="80">
        <f>IF(Draw!E25=0,"",Draw!E25)</f>
        <v>24</v>
      </c>
      <c r="B26" s="79">
        <f t="shared" si="6"/>
        <v>2.1</v>
      </c>
      <c r="C26" s="81">
        <v>56</v>
      </c>
      <c r="D26" s="81">
        <v>56</v>
      </c>
      <c r="E26" s="81">
        <v>58</v>
      </c>
      <c r="F26" s="81"/>
      <c r="G26" s="81"/>
      <c r="H26" s="76">
        <f t="shared" ref="H26" si="26">IF(B26="","",IF(K26=5,(SUM(C26:G26)-MAX(C26:G26)-MIN(C26:G26))/3,IF(K26=4,(SUM(C26:G26)-MAX(C26:G26))/3,SUM(C26:G26)/3))*B26/7.6)</f>
        <v>15.657894736842106</v>
      </c>
      <c r="I26" s="82"/>
      <c r="K26" s="74">
        <f t="shared" si="2"/>
        <v>3</v>
      </c>
    </row>
    <row r="27" spans="1:11">
      <c r="A27" s="80">
        <f>IF(Draw!E26=0,"",Draw!E26)</f>
        <v>25</v>
      </c>
      <c r="B27" s="79">
        <f t="shared" si="6"/>
        <v>2.1</v>
      </c>
      <c r="C27" s="81">
        <v>59</v>
      </c>
      <c r="D27" s="81">
        <v>56</v>
      </c>
      <c r="E27" s="81">
        <v>55</v>
      </c>
      <c r="F27" s="81"/>
      <c r="G27" s="81"/>
      <c r="H27" s="76">
        <f t="shared" ref="H27" si="27">IF(B27="","",IF(K27=5,(SUM(C27:G27)-MAX(C27:G27)-MIN(C27:G27))/3,IF(K27=4,(SUM(C27:G27)-MAX(C27:G27))/3,SUM(C27:G27)/3))*B27/7.6)</f>
        <v>15.657894736842106</v>
      </c>
      <c r="I27" s="82"/>
      <c r="K27" s="74">
        <f t="shared" si="2"/>
        <v>3</v>
      </c>
    </row>
    <row r="28" spans="1:11">
      <c r="A28" s="80">
        <f>IF(Draw!E27=0,"",Draw!E27)</f>
        <v>26</v>
      </c>
      <c r="B28" s="79">
        <f t="shared" si="6"/>
        <v>2.1</v>
      </c>
      <c r="C28" s="81">
        <v>52</v>
      </c>
      <c r="D28" s="81">
        <v>56</v>
      </c>
      <c r="E28" s="81">
        <v>54</v>
      </c>
      <c r="F28" s="81"/>
      <c r="G28" s="81"/>
      <c r="H28" s="76">
        <f t="shared" ref="H28" si="28">IF(B28="","",IF(K28=5,(SUM(C28:G28)-MAX(C28:G28)-MIN(C28:G28))/3,IF(K28=4,(SUM(C28:G28)-MAX(C28:G28))/3,SUM(C28:G28)/3))*B28/7.6)</f>
        <v>14.921052631578949</v>
      </c>
      <c r="I28" s="82"/>
      <c r="K28" s="74">
        <f t="shared" si="2"/>
        <v>3</v>
      </c>
    </row>
    <row r="29" spans="1:11">
      <c r="A29" s="80">
        <f>IF(Draw!E28=0,"",Draw!E28)</f>
        <v>27</v>
      </c>
      <c r="B29" s="79">
        <f t="shared" si="6"/>
        <v>2.1</v>
      </c>
      <c r="C29" s="81">
        <v>0</v>
      </c>
      <c r="D29" s="81">
        <v>0</v>
      </c>
      <c r="E29" s="81">
        <v>0</v>
      </c>
      <c r="F29" s="81"/>
      <c r="G29" s="81"/>
      <c r="H29" s="76">
        <f t="shared" ref="H29" si="29">IF(B29="","",IF(K29=5,(SUM(C29:G29)-MAX(C29:G29)-MIN(C29:G29))/3,IF(K29=4,(SUM(C29:G29)-MAX(C29:G29))/3,SUM(C29:G29)/3))*B29/7.6)</f>
        <v>0</v>
      </c>
      <c r="I29" s="82"/>
      <c r="K29" s="74">
        <f t="shared" si="2"/>
        <v>3</v>
      </c>
    </row>
    <row r="30" spans="1:11">
      <c r="A30" s="80">
        <f>IF(Draw!E29=0,"",Draw!E29)</f>
        <v>28</v>
      </c>
      <c r="B30" s="79">
        <f t="shared" si="6"/>
        <v>2.1</v>
      </c>
      <c r="C30" s="81">
        <v>46</v>
      </c>
      <c r="D30" s="81">
        <v>54</v>
      </c>
      <c r="E30" s="81">
        <v>57</v>
      </c>
      <c r="F30" s="81"/>
      <c r="G30" s="81"/>
      <c r="H30" s="76">
        <f t="shared" ref="H30" si="30">IF(B30="","",IF(K30=5,(SUM(C30:G30)-MAX(C30:G30)-MIN(C30:G30))/3,IF(K30=4,(SUM(C30:G30)-MAX(C30:G30))/3,SUM(C30:G30)/3))*B30/7.6)</f>
        <v>14.460526315789474</v>
      </c>
      <c r="I30" s="82"/>
      <c r="K30" s="74">
        <f t="shared" si="2"/>
        <v>3</v>
      </c>
    </row>
    <row r="31" spans="1:11">
      <c r="A31" s="80" t="str">
        <f>IF(Draw!E30=0,"",Draw!E30)</f>
        <v/>
      </c>
      <c r="B31" s="79" t="str">
        <f t="shared" si="6"/>
        <v/>
      </c>
      <c r="C31" s="81"/>
      <c r="D31" s="81"/>
      <c r="E31" s="81"/>
      <c r="F31" s="81"/>
      <c r="G31" s="81"/>
      <c r="H31" s="76" t="str">
        <f t="shared" ref="H31" si="31">IF(B31="","",IF(K31=5,(SUM(C31:G31)-MAX(C31:G31)-MIN(C31:G31))/3,IF(K31=4,(SUM(C31:G31)-MAX(C31:G31))/3,SUM(C31:G31)/3))*B31/7.6)</f>
        <v/>
      </c>
      <c r="I31" s="82"/>
      <c r="K31" s="74">
        <f t="shared" si="2"/>
        <v>0</v>
      </c>
    </row>
    <row r="32" spans="1:11">
      <c r="A32" s="80" t="str">
        <f>IF(Draw!E31=0,"",Draw!E31)</f>
        <v/>
      </c>
      <c r="B32" s="79" t="str">
        <f t="shared" si="6"/>
        <v/>
      </c>
      <c r="C32" s="81"/>
      <c r="D32" s="81"/>
      <c r="E32" s="81"/>
      <c r="F32" s="81"/>
      <c r="G32" s="81"/>
      <c r="H32" s="76" t="str">
        <f t="shared" ref="H32" si="32">IF(B32="","",IF(K32=5,(SUM(C32:G32)-MAX(C32:G32)-MIN(C32:G32))/3,IF(K32=4,(SUM(C32:G32)-MAX(C32:G32))/3,SUM(C32:G32)/3))*B32/7.6)</f>
        <v/>
      </c>
      <c r="I32" s="82"/>
      <c r="K32" s="74">
        <f t="shared" si="2"/>
        <v>0</v>
      </c>
    </row>
    <row r="33" spans="1:11">
      <c r="A33" s="80" t="str">
        <f>IF(Draw!E32=0,"",Draw!E32)</f>
        <v/>
      </c>
      <c r="B33" s="79" t="str">
        <f t="shared" si="6"/>
        <v/>
      </c>
      <c r="C33" s="81"/>
      <c r="D33" s="81"/>
      <c r="E33" s="81"/>
      <c r="F33" s="81"/>
      <c r="G33" s="81"/>
      <c r="H33" s="76" t="str">
        <f t="shared" ref="H33" si="33">IF(B33="","",IF(K33=5,(SUM(C33:G33)-MAX(C33:G33)-MIN(C33:G33))/3,IF(K33=4,(SUM(C33:G33)-MAX(C33:G33))/3,SUM(C33:G33)/3))*B33/7.6)</f>
        <v/>
      </c>
      <c r="I33" s="82"/>
      <c r="K33" s="74">
        <f t="shared" si="2"/>
        <v>0</v>
      </c>
    </row>
    <row r="34" spans="1:11">
      <c r="A34" s="80" t="str">
        <f>IF(Draw!E33=0,"",Draw!E33)</f>
        <v/>
      </c>
      <c r="B34" s="79" t="str">
        <f t="shared" si="6"/>
        <v/>
      </c>
      <c r="C34" s="81"/>
      <c r="D34" s="81"/>
      <c r="E34" s="81"/>
      <c r="F34" s="81"/>
      <c r="G34" s="81"/>
      <c r="H34" s="76" t="str">
        <f t="shared" ref="H34" si="34">IF(B34="","",IF(K34=5,(SUM(C34:G34)-MAX(C34:G34)-MIN(C34:G34))/3,IF(K34=4,(SUM(C34:G34)-MAX(C34:G34))/3,SUM(C34:G34)/3))*B34/7.6)</f>
        <v/>
      </c>
      <c r="I34" s="82"/>
      <c r="K34" s="74">
        <f t="shared" si="2"/>
        <v>0</v>
      </c>
    </row>
    <row r="35" spans="1:11">
      <c r="A35" s="80" t="str">
        <f>IF(Draw!E34=0,"",Draw!E34)</f>
        <v/>
      </c>
      <c r="B35" s="79" t="str">
        <f t="shared" si="6"/>
        <v/>
      </c>
      <c r="C35" s="81"/>
      <c r="D35" s="81"/>
      <c r="E35" s="81"/>
      <c r="F35" s="81"/>
      <c r="G35" s="81"/>
      <c r="H35" s="76" t="str">
        <f t="shared" ref="H35" si="35">IF(B35="","",IF(K35=5,(SUM(C35:G35)-MAX(C35:G35)-MIN(C35:G35))/3,IF(K35=4,(SUM(C35:G35)-MAX(C35:G35))/3,SUM(C35:G35)/3))*B35/7.6)</f>
        <v/>
      </c>
      <c r="I35" s="82"/>
      <c r="K35" s="74">
        <f t="shared" si="2"/>
        <v>0</v>
      </c>
    </row>
    <row r="36" spans="1:11">
      <c r="A36" s="80" t="str">
        <f>IF(Draw!E35=0,"",Draw!E35)</f>
        <v/>
      </c>
      <c r="B36" s="79" t="str">
        <f t="shared" si="6"/>
        <v/>
      </c>
      <c r="C36" s="81"/>
      <c r="D36" s="81"/>
      <c r="E36" s="81"/>
      <c r="F36" s="81"/>
      <c r="G36" s="81"/>
      <c r="H36" s="76" t="str">
        <f t="shared" ref="H36" si="36">IF(B36="","",IF(K36=5,(SUM(C36:G36)-MAX(C36:G36)-MIN(C36:G36))/3,IF(K36=4,(SUM(C36:G36)-MAX(C36:G36))/3,SUM(C36:G36)/3))*B36/7.6)</f>
        <v/>
      </c>
      <c r="I36" s="82"/>
      <c r="K36" s="74">
        <f t="shared" si="2"/>
        <v>0</v>
      </c>
    </row>
    <row r="37" spans="1:11">
      <c r="A37" s="80" t="str">
        <f>IF(Draw!E36=0,"",Draw!E36)</f>
        <v/>
      </c>
      <c r="B37" s="79" t="str">
        <f t="shared" si="6"/>
        <v/>
      </c>
      <c r="C37" s="81"/>
      <c r="D37" s="81"/>
      <c r="E37" s="81"/>
      <c r="F37" s="81"/>
      <c r="G37" s="81"/>
      <c r="H37" s="76" t="str">
        <f t="shared" ref="H37" si="37">IF(B37="","",IF(K37=5,(SUM(C37:G37)-MAX(C37:G37)-MIN(C37:G37))/3,IF(K37=4,(SUM(C37:G37)-MAX(C37:G37))/3,SUM(C37:G37)/3))*B37/7.6)</f>
        <v/>
      </c>
      <c r="I37" s="82"/>
      <c r="K37" s="74">
        <f t="shared" si="2"/>
        <v>0</v>
      </c>
    </row>
    <row r="38" spans="1:11">
      <c r="A38" s="80" t="str">
        <f>IF(Draw!E37=0,"",Draw!E37)</f>
        <v/>
      </c>
      <c r="B38" s="79" t="str">
        <f t="shared" si="6"/>
        <v/>
      </c>
      <c r="C38" s="81"/>
      <c r="D38" s="81"/>
      <c r="E38" s="81"/>
      <c r="F38" s="81"/>
      <c r="G38" s="81"/>
      <c r="H38" s="76" t="str">
        <f t="shared" ref="H38" si="38">IF(B38="","",IF(K38=5,(SUM(C38:G38)-MAX(C38:G38)-MIN(C38:G38))/3,IF(K38=4,(SUM(C38:G38)-MAX(C38:G38))/3,SUM(C38:G38)/3))*B38/7.6)</f>
        <v/>
      </c>
      <c r="I38" s="82"/>
      <c r="K38" s="74">
        <f t="shared" si="2"/>
        <v>0</v>
      </c>
    </row>
    <row r="39" spans="1:11">
      <c r="A39" s="80" t="str">
        <f>IF(Draw!E38=0,"",Draw!E38)</f>
        <v/>
      </c>
      <c r="B39" s="79" t="str">
        <f t="shared" si="6"/>
        <v/>
      </c>
      <c r="C39" s="81"/>
      <c r="D39" s="81"/>
      <c r="E39" s="81"/>
      <c r="F39" s="81"/>
      <c r="G39" s="81"/>
      <c r="H39" s="76" t="str">
        <f t="shared" ref="H39" si="39">IF(B39="","",IF(K39=5,(SUM(C39:G39)-MAX(C39:G39)-MIN(C39:G39))/3,IF(K39=4,(SUM(C39:G39)-MAX(C39:G39))/3,SUM(C39:G39)/3))*B39/7.6)</f>
        <v/>
      </c>
      <c r="I39" s="82"/>
      <c r="K39" s="74">
        <f t="shared" si="2"/>
        <v>0</v>
      </c>
    </row>
    <row r="40" spans="1:11">
      <c r="A40" s="80" t="str">
        <f>IF(Draw!E39=0,"",Draw!E39)</f>
        <v/>
      </c>
      <c r="B40" s="79" t="str">
        <f t="shared" si="6"/>
        <v/>
      </c>
      <c r="C40" s="81"/>
      <c r="D40" s="81"/>
      <c r="E40" s="81"/>
      <c r="F40" s="81"/>
      <c r="G40" s="81"/>
      <c r="H40" s="76" t="str">
        <f t="shared" ref="H40" si="40">IF(B40="","",IF(K40=5,(SUM(C40:G40)-MAX(C40:G40)-MIN(C40:G40))/3,IF(K40=4,(SUM(C40:G40)-MAX(C40:G40))/3,SUM(C40:G40)/3))*B40/7.6)</f>
        <v/>
      </c>
      <c r="I40" s="82"/>
      <c r="K40" s="74">
        <f t="shared" si="2"/>
        <v>0</v>
      </c>
    </row>
    <row r="41" spans="1:11">
      <c r="A41" s="80" t="str">
        <f>IF(Draw!E40=0,"",Draw!E40)</f>
        <v/>
      </c>
      <c r="B41" s="79" t="str">
        <f t="shared" si="6"/>
        <v/>
      </c>
      <c r="C41" s="81"/>
      <c r="D41" s="81"/>
      <c r="E41" s="81"/>
      <c r="F41" s="81"/>
      <c r="G41" s="81"/>
      <c r="H41" s="76" t="str">
        <f t="shared" ref="H41" si="41">IF(B41="","",IF(K41=5,(SUM(C41:G41)-MAX(C41:G41)-MIN(C41:G41))/3,IF(K41=4,(SUM(C41:G41)-MAX(C41:G41))/3,SUM(C41:G41)/3))*B41/7.6)</f>
        <v/>
      </c>
      <c r="I41" s="82"/>
      <c r="K41" s="74">
        <f t="shared" si="2"/>
        <v>0</v>
      </c>
    </row>
    <row r="42" spans="1:11">
      <c r="A42" s="80" t="str">
        <f>IF(Draw!E41=0,"",Draw!E41)</f>
        <v/>
      </c>
      <c r="B42" s="79" t="str">
        <f t="shared" si="6"/>
        <v/>
      </c>
      <c r="C42" s="81"/>
      <c r="D42" s="81"/>
      <c r="E42" s="81"/>
      <c r="F42" s="81"/>
      <c r="G42" s="81"/>
      <c r="H42" s="76" t="str">
        <f t="shared" ref="H42" si="42">IF(B42="","",IF(K42=5,(SUM(C42:G42)-MAX(C42:G42)-MIN(C42:G42))/3,IF(K42=4,(SUM(C42:G42)-MAX(C42:G42))/3,SUM(C42:G42)/3))*B42/7.6)</f>
        <v/>
      </c>
      <c r="I42" s="82"/>
      <c r="K42" s="74">
        <f t="shared" si="2"/>
        <v>0</v>
      </c>
    </row>
    <row r="43" spans="1:11">
      <c r="A43" s="80" t="str">
        <f>IF(Draw!E42=0,"",Draw!E42)</f>
        <v/>
      </c>
      <c r="B43" s="79" t="str">
        <f t="shared" si="6"/>
        <v/>
      </c>
      <c r="C43" s="81"/>
      <c r="D43" s="81"/>
      <c r="E43" s="81"/>
      <c r="F43" s="81"/>
      <c r="G43" s="81"/>
      <c r="H43" s="76" t="str">
        <f t="shared" ref="H43" si="43">IF(B43="","",IF(K43=5,(SUM(C43:G43)-MAX(C43:G43)-MIN(C43:G43))/3,IF(K43=4,(SUM(C43:G43)-MAX(C43:G43))/3,SUM(C43:G43)/3))*B43/7.6)</f>
        <v/>
      </c>
      <c r="I43" s="82"/>
      <c r="K43" s="74">
        <f t="shared" si="2"/>
        <v>0</v>
      </c>
    </row>
    <row r="44" spans="1:11">
      <c r="A44" s="80" t="str">
        <f>IF(Draw!E43=0,"",Draw!E43)</f>
        <v/>
      </c>
      <c r="B44" s="79" t="str">
        <f t="shared" si="6"/>
        <v/>
      </c>
      <c r="C44" s="81"/>
      <c r="D44" s="81"/>
      <c r="E44" s="81"/>
      <c r="F44" s="81"/>
      <c r="G44" s="81"/>
      <c r="H44" s="76" t="str">
        <f t="shared" ref="H44" si="44">IF(B44="","",IF(K44=5,(SUM(C44:G44)-MAX(C44:G44)-MIN(C44:G44))/3,IF(K44=4,(SUM(C44:G44)-MAX(C44:G44))/3,SUM(C44:G44)/3))*B44/7.6)</f>
        <v/>
      </c>
      <c r="I44" s="82"/>
      <c r="K44" s="74">
        <f t="shared" si="2"/>
        <v>0</v>
      </c>
    </row>
    <row r="45" spans="1:11">
      <c r="A45" s="80" t="str">
        <f>IF(Draw!E44=0,"",Draw!E44)</f>
        <v/>
      </c>
      <c r="B45" s="79" t="str">
        <f t="shared" si="6"/>
        <v/>
      </c>
      <c r="C45" s="81"/>
      <c r="D45" s="81"/>
      <c r="E45" s="81"/>
      <c r="F45" s="81"/>
      <c r="G45" s="81"/>
      <c r="H45" s="76" t="str">
        <f t="shared" ref="H45" si="45">IF(B45="","",IF(K45=5,(SUM(C45:G45)-MAX(C45:G45)-MIN(C45:G45))/3,IF(K45=4,(SUM(C45:G45)-MAX(C45:G45))/3,SUM(C45:G45)/3))*B45/7.6)</f>
        <v/>
      </c>
      <c r="I45" s="82"/>
      <c r="K45" s="74">
        <f t="shared" si="2"/>
        <v>0</v>
      </c>
    </row>
    <row r="46" spans="1:11">
      <c r="A46" s="80" t="str">
        <f>IF(Draw!E45=0,"",Draw!E45)</f>
        <v/>
      </c>
      <c r="B46" s="79" t="str">
        <f t="shared" si="6"/>
        <v/>
      </c>
      <c r="C46" s="81"/>
      <c r="D46" s="81"/>
      <c r="E46" s="81"/>
      <c r="F46" s="81"/>
      <c r="G46" s="81"/>
      <c r="H46" s="76" t="str">
        <f t="shared" ref="H46" si="46">IF(B46="","",IF(K46=5,(SUM(C46:G46)-MAX(C46:G46)-MIN(C46:G46))/3,IF(K46=4,(SUM(C46:G46)-MAX(C46:G46))/3,SUM(C46:G46)/3))*B46/7.6)</f>
        <v/>
      </c>
      <c r="I46" s="82"/>
      <c r="K46" s="74">
        <f t="shared" si="2"/>
        <v>0</v>
      </c>
    </row>
    <row r="47" spans="1:11">
      <c r="A47" s="80" t="str">
        <f>IF(Draw!E46=0,"",Draw!E46)</f>
        <v/>
      </c>
      <c r="B47" s="79" t="str">
        <f t="shared" si="6"/>
        <v/>
      </c>
      <c r="C47" s="81"/>
      <c r="D47" s="81"/>
      <c r="E47" s="81"/>
      <c r="F47" s="81"/>
      <c r="G47" s="81"/>
      <c r="H47" s="76" t="str">
        <f t="shared" ref="H47" si="47">IF(B47="","",IF(K47=5,(SUM(C47:G47)-MAX(C47:G47)-MIN(C47:G47))/3,IF(K47=4,(SUM(C47:G47)-MAX(C47:G47))/3,SUM(C47:G47)/3))*B47/7.6)</f>
        <v/>
      </c>
      <c r="I47" s="82"/>
      <c r="K47" s="74">
        <f t="shared" si="2"/>
        <v>0</v>
      </c>
    </row>
    <row r="48" spans="1:11">
      <c r="A48" s="80" t="str">
        <f>IF(Draw!E47=0,"",Draw!E47)</f>
        <v/>
      </c>
      <c r="B48" s="79" t="str">
        <f t="shared" si="6"/>
        <v/>
      </c>
      <c r="C48" s="81"/>
      <c r="D48" s="81"/>
      <c r="E48" s="81"/>
      <c r="F48" s="81"/>
      <c r="G48" s="81"/>
      <c r="H48" s="76" t="str">
        <f t="shared" ref="H48" si="48">IF(B48="","",IF(K48=5,(SUM(C48:G48)-MAX(C48:G48)-MIN(C48:G48))/3,IF(K48=4,(SUM(C48:G48)-MAX(C48:G48))/3,SUM(C48:G48)/3))*B48/7.6)</f>
        <v/>
      </c>
      <c r="I48" s="82"/>
      <c r="K48" s="74">
        <f t="shared" si="2"/>
        <v>0</v>
      </c>
    </row>
    <row r="49" spans="1:11">
      <c r="A49" s="80" t="str">
        <f>IF(Draw!E48=0,"",Draw!E48)</f>
        <v/>
      </c>
      <c r="B49" s="79" t="str">
        <f t="shared" si="6"/>
        <v/>
      </c>
      <c r="C49" s="81"/>
      <c r="D49" s="81"/>
      <c r="E49" s="81"/>
      <c r="F49" s="81"/>
      <c r="G49" s="81"/>
      <c r="H49" s="76" t="str">
        <f t="shared" ref="H49" si="49">IF(B49="","",IF(K49=5,(SUM(C49:G49)-MAX(C49:G49)-MIN(C49:G49))/3,IF(K49=4,(SUM(C49:G49)-MAX(C49:G49))/3,SUM(C49:G49)/3))*B49/7.6)</f>
        <v/>
      </c>
      <c r="I49" s="82"/>
      <c r="K49" s="74">
        <f t="shared" si="2"/>
        <v>0</v>
      </c>
    </row>
    <row r="50" spans="1:11">
      <c r="A50" s="80" t="str">
        <f>IF(Draw!E49=0,"",Draw!E49)</f>
        <v/>
      </c>
      <c r="B50" s="79" t="str">
        <f t="shared" si="6"/>
        <v/>
      </c>
      <c r="C50" s="81"/>
      <c r="D50" s="81"/>
      <c r="E50" s="81"/>
      <c r="F50" s="81"/>
      <c r="G50" s="81"/>
      <c r="H50" s="76" t="str">
        <f t="shared" ref="H50" si="50">IF(B50="","",IF(K50=5,(SUM(C50:G50)-MAX(C50:G50)-MIN(C50:G50))/3,IF(K50=4,(SUM(C50:G50)-MAX(C50:G50))/3,SUM(C50:G50)/3))*B50/7.6)</f>
        <v/>
      </c>
      <c r="I50" s="82"/>
      <c r="K50" s="74">
        <f t="shared" si="2"/>
        <v>0</v>
      </c>
    </row>
    <row r="51" spans="1:11">
      <c r="A51" s="80" t="str">
        <f>IF(Draw!E50=0,"",Draw!E50)</f>
        <v/>
      </c>
      <c r="B51" s="79" t="str">
        <f t="shared" si="6"/>
        <v/>
      </c>
      <c r="C51" s="81"/>
      <c r="D51" s="81"/>
      <c r="E51" s="81"/>
      <c r="F51" s="81"/>
      <c r="G51" s="81"/>
      <c r="H51" s="76" t="str">
        <f t="shared" ref="H51" si="51">IF(B51="","",IF(K51=5,(SUM(C51:G51)-MAX(C51:G51)-MIN(C51:G51))/3,IF(K51=4,(SUM(C51:G51)-MAX(C51:G51))/3,SUM(C51:G51)/3))*B51/7.6)</f>
        <v/>
      </c>
      <c r="I51" s="82"/>
      <c r="K51" s="74">
        <f t="shared" si="2"/>
        <v>0</v>
      </c>
    </row>
    <row r="52" spans="1:11">
      <c r="A52" s="80" t="str">
        <f>IF(Draw!E51=0,"",Draw!E51)</f>
        <v/>
      </c>
      <c r="B52" s="79" t="str">
        <f t="shared" si="6"/>
        <v/>
      </c>
      <c r="C52" s="81"/>
      <c r="D52" s="81"/>
      <c r="E52" s="81"/>
      <c r="F52" s="81"/>
      <c r="G52" s="81"/>
      <c r="H52" s="76" t="str">
        <f t="shared" ref="H52" si="52">IF(B52="","",IF(K52=5,(SUM(C52:G52)-MAX(C52:G52)-MIN(C52:G52))/3,IF(K52=4,(SUM(C52:G52)-MAX(C52:G52))/3,SUM(C52:G52)/3))*B52/7.6)</f>
        <v/>
      </c>
      <c r="I52" s="82"/>
      <c r="K52" s="74">
        <f t="shared" si="2"/>
        <v>0</v>
      </c>
    </row>
    <row r="53" spans="1:11">
      <c r="A53" s="80" t="str">
        <f>IF(Draw!E52=0,"",Draw!E52)</f>
        <v/>
      </c>
      <c r="B53" s="79" t="str">
        <f t="shared" si="6"/>
        <v/>
      </c>
      <c r="C53" s="81"/>
      <c r="D53" s="81"/>
      <c r="E53" s="81"/>
      <c r="F53" s="81"/>
      <c r="G53" s="81"/>
      <c r="H53" s="76" t="str">
        <f t="shared" ref="H53" si="53">IF(B53="","",IF(K53=5,(SUM(C53:G53)-MAX(C53:G53)-MIN(C53:G53))/3,IF(K53=4,(SUM(C53:G53)-MAX(C53:G53))/3,SUM(C53:G53)/3))*B53/7.6)</f>
        <v/>
      </c>
      <c r="I53" s="82"/>
      <c r="K53" s="74">
        <f t="shared" si="2"/>
        <v>0</v>
      </c>
    </row>
    <row r="54" spans="1:11">
      <c r="A54" s="80" t="str">
        <f>IF(Draw!E53=0,"",Draw!E53)</f>
        <v/>
      </c>
      <c r="B54" s="79" t="str">
        <f t="shared" si="6"/>
        <v/>
      </c>
      <c r="C54" s="81"/>
      <c r="D54" s="81"/>
      <c r="E54" s="81"/>
      <c r="F54" s="81"/>
      <c r="G54" s="81"/>
      <c r="H54" s="76" t="str">
        <f t="shared" ref="H54" si="54">IF(B54="","",IF(K54=5,(SUM(C54:G54)-MAX(C54:G54)-MIN(C54:G54))/3,IF(K54=4,(SUM(C54:G54)-MAX(C54:G54))/3,SUM(C54:G54)/3))*B54/7.6)</f>
        <v/>
      </c>
      <c r="I54" s="82"/>
      <c r="K54" s="74">
        <f t="shared" si="2"/>
        <v>0</v>
      </c>
    </row>
    <row r="55" spans="1:11">
      <c r="A55" s="80" t="str">
        <f>IF(Draw!E54=0,"",Draw!E54)</f>
        <v/>
      </c>
      <c r="B55" s="79" t="str">
        <f t="shared" si="6"/>
        <v/>
      </c>
      <c r="C55" s="81"/>
      <c r="D55" s="81"/>
      <c r="E55" s="81"/>
      <c r="F55" s="81"/>
      <c r="G55" s="81"/>
      <c r="H55" s="76" t="str">
        <f t="shared" ref="H55" si="55">IF(B55="","",IF(K55=5,(SUM(C55:G55)-MAX(C55:G55)-MIN(C55:G55))/3,IF(K55=4,(SUM(C55:G55)-MAX(C55:G55))/3,SUM(C55:G55)/3))*B55/7.6)</f>
        <v/>
      </c>
      <c r="I55" s="82"/>
      <c r="K55" s="74">
        <f t="shared" si="2"/>
        <v>0</v>
      </c>
    </row>
    <row r="56" spans="1:11">
      <c r="A56" s="80" t="str">
        <f>IF(Draw!E55=0,"",Draw!E55)</f>
        <v/>
      </c>
      <c r="B56" s="79" t="str">
        <f t="shared" si="6"/>
        <v/>
      </c>
      <c r="C56" s="81"/>
      <c r="D56" s="81"/>
      <c r="E56" s="81"/>
      <c r="F56" s="81"/>
      <c r="G56" s="81"/>
      <c r="H56" s="76" t="str">
        <f t="shared" ref="H56" si="56">IF(B56="","",IF(K56=5,(SUM(C56:G56)-MAX(C56:G56)-MIN(C56:G56))/3,IF(K56=4,(SUM(C56:G56)-MAX(C56:G56))/3,SUM(C56:G56)/3))*B56/7.6)</f>
        <v/>
      </c>
      <c r="I56" s="82"/>
      <c r="K56" s="74">
        <f t="shared" si="2"/>
        <v>0</v>
      </c>
    </row>
    <row r="57" spans="1:11">
      <c r="A57" s="80" t="str">
        <f>IF(Draw!E56=0,"",Draw!E56)</f>
        <v/>
      </c>
      <c r="B57" s="79" t="str">
        <f t="shared" si="6"/>
        <v/>
      </c>
      <c r="C57" s="81"/>
      <c r="D57" s="81"/>
      <c r="E57" s="81"/>
      <c r="F57" s="81"/>
      <c r="G57" s="81"/>
      <c r="H57" s="76" t="str">
        <f t="shared" ref="H57" si="57">IF(B57="","",IF(K57=5,(SUM(C57:G57)-MAX(C57:G57)-MIN(C57:G57))/3,IF(K57=4,(SUM(C57:G57)-MAX(C57:G57))/3,SUM(C57:G57)/3))*B57/7.6)</f>
        <v/>
      </c>
      <c r="I57" s="82"/>
      <c r="K57" s="74">
        <f t="shared" si="2"/>
        <v>0</v>
      </c>
    </row>
    <row r="58" spans="1:11">
      <c r="A58" s="80" t="str">
        <f>IF(Draw!E57=0,"",Draw!E57)</f>
        <v/>
      </c>
      <c r="B58" s="79" t="str">
        <f t="shared" si="6"/>
        <v/>
      </c>
      <c r="C58" s="81"/>
      <c r="D58" s="81"/>
      <c r="E58" s="81"/>
      <c r="F58" s="81"/>
      <c r="G58" s="81"/>
      <c r="H58" s="76" t="str">
        <f t="shared" ref="H58" si="58">IF(B58="","",IF(K58=5,(SUM(C58:G58)-MAX(C58:G58)-MIN(C58:G58))/3,IF(K58=4,(SUM(C58:G58)-MAX(C58:G58))/3,SUM(C58:G58)/3))*B58/7.6)</f>
        <v/>
      </c>
      <c r="I58" s="82"/>
      <c r="K58" s="74">
        <f t="shared" si="2"/>
        <v>0</v>
      </c>
    </row>
    <row r="59" spans="1:11">
      <c r="A59" s="80" t="str">
        <f>IF(Draw!E58=0,"",Draw!E58)</f>
        <v/>
      </c>
      <c r="B59" s="79" t="str">
        <f t="shared" si="6"/>
        <v/>
      </c>
      <c r="C59" s="81"/>
      <c r="D59" s="81"/>
      <c r="E59" s="81"/>
      <c r="F59" s="81"/>
      <c r="G59" s="81"/>
      <c r="H59" s="76" t="str">
        <f t="shared" ref="H59" si="59">IF(B59="","",IF(K59=5,(SUM(C59:G59)-MAX(C59:G59)-MIN(C59:G59))/3,IF(K59=4,(SUM(C59:G59)-MAX(C59:G59))/3,SUM(C59:G59)/3))*B59/7.6)</f>
        <v/>
      </c>
      <c r="I59" s="82"/>
      <c r="K59" s="74">
        <f t="shared" si="2"/>
        <v>0</v>
      </c>
    </row>
    <row r="60" spans="1:11">
      <c r="A60" s="80" t="str">
        <f>IF(Draw!E59=0,"",Draw!E59)</f>
        <v/>
      </c>
      <c r="B60" s="79" t="str">
        <f t="shared" si="6"/>
        <v/>
      </c>
      <c r="C60" s="81"/>
      <c r="D60" s="81"/>
      <c r="E60" s="81"/>
      <c r="F60" s="81"/>
      <c r="G60" s="81"/>
      <c r="H60" s="76" t="str">
        <f t="shared" ref="H60" si="60">IF(B60="","",IF(K60=5,(SUM(C60:G60)-MAX(C60:G60)-MIN(C60:G60))/3,IF(K60=4,(SUM(C60:G60)-MAX(C60:G60))/3,SUM(C60:G60)/3))*B60/7.6)</f>
        <v/>
      </c>
      <c r="I60" s="82"/>
      <c r="K60" s="74">
        <f t="shared" si="2"/>
        <v>0</v>
      </c>
    </row>
    <row r="61" spans="1:11">
      <c r="A61" s="80" t="str">
        <f>IF(Draw!E60=0,"",Draw!E60)</f>
        <v/>
      </c>
      <c r="B61" s="79" t="str">
        <f t="shared" si="6"/>
        <v/>
      </c>
      <c r="C61" s="81"/>
      <c r="D61" s="81"/>
      <c r="E61" s="81"/>
      <c r="F61" s="81"/>
      <c r="G61" s="81"/>
      <c r="H61" s="76" t="str">
        <f t="shared" ref="H61" si="61">IF(B61="","",IF(K61=5,(SUM(C61:G61)-MAX(C61:G61)-MIN(C61:G61))/3,IF(K61=4,(SUM(C61:G61)-MAX(C61:G61))/3,SUM(C61:G61)/3))*B61/7.6)</f>
        <v/>
      </c>
      <c r="I61" s="82"/>
      <c r="K61" s="74">
        <f t="shared" si="2"/>
        <v>0</v>
      </c>
    </row>
    <row r="62" spans="1:11">
      <c r="A62" s="80" t="str">
        <f>IF(Draw!E61=0,"",Draw!E61)</f>
        <v/>
      </c>
      <c r="B62" s="79" t="str">
        <f t="shared" si="6"/>
        <v/>
      </c>
      <c r="C62" s="81"/>
      <c r="D62" s="81"/>
      <c r="E62" s="81"/>
      <c r="F62" s="81"/>
      <c r="G62" s="81"/>
      <c r="H62" s="76" t="str">
        <f t="shared" ref="H62" si="62">IF(B62="","",IF(K62=5,(SUM(C62:G62)-MAX(C62:G62)-MIN(C62:G62))/3,IF(K62=4,(SUM(C62:G62)-MAX(C62:G62))/3,SUM(C62:G62)/3))*B62/7.6)</f>
        <v/>
      </c>
      <c r="I62" s="82"/>
      <c r="K62" s="74">
        <f t="shared" si="2"/>
        <v>0</v>
      </c>
    </row>
    <row r="63" spans="1:11">
      <c r="A63" s="80" t="str">
        <f>IF(Draw!E62=0,"",Draw!E62)</f>
        <v/>
      </c>
      <c r="B63" s="79" t="str">
        <f t="shared" si="6"/>
        <v/>
      </c>
      <c r="C63" s="81"/>
      <c r="D63" s="81"/>
      <c r="E63" s="81"/>
      <c r="F63" s="81"/>
      <c r="G63" s="81"/>
      <c r="H63" s="76" t="str">
        <f t="shared" ref="H63" si="63">IF(B63="","",IF(K63=5,(SUM(C63:G63)-MAX(C63:G63)-MIN(C63:G63))/3,IF(K63=4,(SUM(C63:G63)-MAX(C63:G63))/3,SUM(C63:G63)/3))*B63/7.6)</f>
        <v/>
      </c>
      <c r="I63" s="82"/>
      <c r="K63" s="74">
        <f t="shared" si="2"/>
        <v>0</v>
      </c>
    </row>
    <row r="64" spans="1:11">
      <c r="A64" s="80" t="str">
        <f>IF(Draw!E63=0,"",Draw!E63)</f>
        <v/>
      </c>
      <c r="B64" s="79" t="str">
        <f t="shared" si="6"/>
        <v/>
      </c>
      <c r="C64" s="81"/>
      <c r="D64" s="81"/>
      <c r="E64" s="81"/>
      <c r="F64" s="81"/>
      <c r="G64" s="81"/>
      <c r="H64" s="76" t="str">
        <f t="shared" ref="H64" si="64">IF(B64="","",IF(K64=5,(SUM(C64:G64)-MAX(C64:G64)-MIN(C64:G64))/3,IF(K64=4,(SUM(C64:G64)-MAX(C64:G64))/3,SUM(C64:G64)/3))*B64/7.6)</f>
        <v/>
      </c>
      <c r="I64" s="82"/>
      <c r="K64" s="74">
        <f t="shared" si="2"/>
        <v>0</v>
      </c>
    </row>
    <row r="65" spans="1:11">
      <c r="A65" s="80" t="str">
        <f>IF(Draw!E64=0,"",Draw!E64)</f>
        <v/>
      </c>
      <c r="B65" s="79" t="str">
        <f t="shared" si="6"/>
        <v/>
      </c>
      <c r="C65" s="81"/>
      <c r="D65" s="81"/>
      <c r="E65" s="81"/>
      <c r="F65" s="81"/>
      <c r="G65" s="81"/>
      <c r="H65" s="76" t="str">
        <f t="shared" ref="H65" si="65">IF(B65="","",IF(K65=5,(SUM(C65:G65)-MAX(C65:G65)-MIN(C65:G65))/3,IF(K65=4,(SUM(C65:G65)-MAX(C65:G65))/3,SUM(C65:G65)/3))*B65/7.6)</f>
        <v/>
      </c>
      <c r="I65" s="82"/>
      <c r="K65" s="74">
        <f t="shared" si="2"/>
        <v>0</v>
      </c>
    </row>
    <row r="66" spans="1:11">
      <c r="A66" s="80" t="str">
        <f>IF(Draw!E65=0,"",Draw!E65)</f>
        <v/>
      </c>
      <c r="B66" s="79" t="str">
        <f t="shared" si="6"/>
        <v/>
      </c>
      <c r="C66" s="81"/>
      <c r="D66" s="81"/>
      <c r="E66" s="81"/>
      <c r="F66" s="81"/>
      <c r="G66" s="81"/>
      <c r="H66" s="76" t="str">
        <f t="shared" ref="H66" si="66">IF(B66="","",IF(K66=5,(SUM(C66:G66)-MAX(C66:G66)-MIN(C66:G66))/3,IF(K66=4,(SUM(C66:G66)-MAX(C66:G66))/3,SUM(C66:G66)/3))*B66/7.6)</f>
        <v/>
      </c>
      <c r="I66" s="82"/>
      <c r="K66" s="74">
        <f t="shared" si="2"/>
        <v>0</v>
      </c>
    </row>
    <row r="67" spans="1:11">
      <c r="A67" s="80" t="str">
        <f>IF(Draw!E66=0,"",Draw!E66)</f>
        <v/>
      </c>
      <c r="B67" s="79" t="str">
        <f t="shared" si="6"/>
        <v/>
      </c>
      <c r="C67" s="81"/>
      <c r="D67" s="81"/>
      <c r="E67" s="81"/>
      <c r="F67" s="81"/>
      <c r="G67" s="81"/>
      <c r="H67" s="76" t="str">
        <f t="shared" ref="H67" si="67">IF(B67="","",IF(K67=5,(SUM(C67:G67)-MAX(C67:G67)-MIN(C67:G67))/3,IF(K67=4,(SUM(C67:G67)-MAX(C67:G67))/3,SUM(C67:G67)/3))*B67/7.6)</f>
        <v/>
      </c>
      <c r="I67" s="82"/>
      <c r="K67" s="74">
        <f t="shared" si="2"/>
        <v>0</v>
      </c>
    </row>
    <row r="68" spans="1:11">
      <c r="A68" s="80" t="str">
        <f>IF(Draw!E67=0,"",Draw!E67)</f>
        <v/>
      </c>
      <c r="B68" s="79" t="str">
        <f t="shared" si="6"/>
        <v/>
      </c>
      <c r="C68" s="81"/>
      <c r="D68" s="81"/>
      <c r="E68" s="81"/>
      <c r="F68" s="81"/>
      <c r="G68" s="81"/>
      <c r="H68" s="76" t="str">
        <f t="shared" ref="H68" si="68">IF(B68="","",IF(K68=5,(SUM(C68:G68)-MAX(C68:G68)-MIN(C68:G68))/3,IF(K68=4,(SUM(C68:G68)-MAX(C68:G68))/3,SUM(C68:G68)/3))*B68/7.6)</f>
        <v/>
      </c>
      <c r="I68" s="82"/>
      <c r="K68" s="74">
        <f t="shared" ref="K68:K131" si="69">COUNT(C68:G68)</f>
        <v>0</v>
      </c>
    </row>
    <row r="69" spans="1:11">
      <c r="A69" s="80" t="str">
        <f>IF(Draw!E68=0,"",Draw!E68)</f>
        <v/>
      </c>
      <c r="B69" s="79" t="str">
        <f t="shared" si="6"/>
        <v/>
      </c>
      <c r="C69" s="81"/>
      <c r="D69" s="81"/>
      <c r="E69" s="81"/>
      <c r="F69" s="81"/>
      <c r="G69" s="81"/>
      <c r="H69" s="76" t="str">
        <f t="shared" ref="H69" si="70">IF(B69="","",IF(K69=5,(SUM(C69:G69)-MAX(C69:G69)-MIN(C69:G69))/3,IF(K69=4,(SUM(C69:G69)-MAX(C69:G69))/3,SUM(C69:G69)/3))*B69/7.6)</f>
        <v/>
      </c>
      <c r="I69" s="82"/>
      <c r="K69" s="74">
        <f t="shared" si="69"/>
        <v>0</v>
      </c>
    </row>
    <row r="70" spans="1:11">
      <c r="A70" s="80" t="str">
        <f>IF(Draw!E69=0,"",Draw!E69)</f>
        <v/>
      </c>
      <c r="B70" s="79" t="str">
        <f t="shared" si="6"/>
        <v/>
      </c>
      <c r="C70" s="81"/>
      <c r="D70" s="81"/>
      <c r="E70" s="81"/>
      <c r="F70" s="81"/>
      <c r="G70" s="81"/>
      <c r="H70" s="76" t="str">
        <f t="shared" ref="H70" si="71">IF(B70="","",IF(K70=5,(SUM(C70:G70)-MAX(C70:G70)-MIN(C70:G70))/3,IF(K70=4,(SUM(C70:G70)-MAX(C70:G70))/3,SUM(C70:G70)/3))*B70/7.6)</f>
        <v/>
      </c>
      <c r="I70" s="82"/>
      <c r="K70" s="74">
        <f t="shared" si="69"/>
        <v>0</v>
      </c>
    </row>
    <row r="71" spans="1:11">
      <c r="A71" s="80" t="str">
        <f>IF(Draw!E70=0,"",Draw!E70)</f>
        <v/>
      </c>
      <c r="B71" s="79" t="str">
        <f t="shared" ref="B71:B134" si="72">IF(A71="","",B$3)</f>
        <v/>
      </c>
      <c r="C71" s="81"/>
      <c r="D71" s="81"/>
      <c r="E71" s="81"/>
      <c r="F71" s="81"/>
      <c r="G71" s="81"/>
      <c r="H71" s="76" t="str">
        <f t="shared" ref="H71" si="73">IF(B71="","",IF(K71=5,(SUM(C71:G71)-MAX(C71:G71)-MIN(C71:G71))/3,IF(K71=4,(SUM(C71:G71)-MAX(C71:G71))/3,SUM(C71:G71)/3))*B71/7.6)</f>
        <v/>
      </c>
      <c r="I71" s="82"/>
      <c r="K71" s="74">
        <f t="shared" si="69"/>
        <v>0</v>
      </c>
    </row>
    <row r="72" spans="1:11">
      <c r="A72" s="80" t="str">
        <f>IF(Draw!E71=0,"",Draw!E71)</f>
        <v/>
      </c>
      <c r="B72" s="79" t="str">
        <f t="shared" si="72"/>
        <v/>
      </c>
      <c r="C72" s="81"/>
      <c r="D72" s="81"/>
      <c r="E72" s="81"/>
      <c r="F72" s="81"/>
      <c r="G72" s="81"/>
      <c r="H72" s="76" t="str">
        <f t="shared" ref="H72" si="74">IF(B72="","",IF(K72=5,(SUM(C72:G72)-MAX(C72:G72)-MIN(C72:G72))/3,IF(K72=4,(SUM(C72:G72)-MAX(C72:G72))/3,SUM(C72:G72)/3))*B72/7.6)</f>
        <v/>
      </c>
      <c r="I72" s="82"/>
      <c r="K72" s="74">
        <f t="shared" si="69"/>
        <v>0</v>
      </c>
    </row>
    <row r="73" spans="1:11">
      <c r="A73" s="80" t="str">
        <f>IF(Draw!E72=0,"",Draw!E72)</f>
        <v/>
      </c>
      <c r="B73" s="79" t="str">
        <f t="shared" si="72"/>
        <v/>
      </c>
      <c r="C73" s="81"/>
      <c r="D73" s="81"/>
      <c r="E73" s="81"/>
      <c r="F73" s="81"/>
      <c r="G73" s="81"/>
      <c r="H73" s="76" t="str">
        <f t="shared" ref="H73" si="75">IF(B73="","",IF(K73=5,(SUM(C73:G73)-MAX(C73:G73)-MIN(C73:G73))/3,IF(K73=4,(SUM(C73:G73)-MAX(C73:G73))/3,SUM(C73:G73)/3))*B73/7.6)</f>
        <v/>
      </c>
      <c r="I73" s="82"/>
      <c r="K73" s="74">
        <f t="shared" si="69"/>
        <v>0</v>
      </c>
    </row>
    <row r="74" spans="1:11">
      <c r="A74" s="80" t="str">
        <f>IF(Draw!E73=0,"",Draw!E73)</f>
        <v/>
      </c>
      <c r="B74" s="79" t="str">
        <f t="shared" si="72"/>
        <v/>
      </c>
      <c r="C74" s="81"/>
      <c r="D74" s="81"/>
      <c r="E74" s="81"/>
      <c r="F74" s="81"/>
      <c r="G74" s="81"/>
      <c r="H74" s="76" t="str">
        <f t="shared" ref="H74" si="76">IF(B74="","",IF(K74=5,(SUM(C74:G74)-MAX(C74:G74)-MIN(C74:G74))/3,IF(K74=4,(SUM(C74:G74)-MAX(C74:G74))/3,SUM(C74:G74)/3))*B74/7.6)</f>
        <v/>
      </c>
      <c r="I74" s="82"/>
      <c r="K74" s="74">
        <f t="shared" si="69"/>
        <v>0</v>
      </c>
    </row>
    <row r="75" spans="1:11">
      <c r="A75" s="80" t="str">
        <f>IF(Draw!E74=0,"",Draw!E74)</f>
        <v/>
      </c>
      <c r="B75" s="79" t="str">
        <f t="shared" si="72"/>
        <v/>
      </c>
      <c r="C75" s="81"/>
      <c r="D75" s="81"/>
      <c r="E75" s="81"/>
      <c r="F75" s="81"/>
      <c r="G75" s="81"/>
      <c r="H75" s="76" t="str">
        <f t="shared" ref="H75" si="77">IF(B75="","",IF(K75=5,(SUM(C75:G75)-MAX(C75:G75)-MIN(C75:G75))/3,IF(K75=4,(SUM(C75:G75)-MAX(C75:G75))/3,SUM(C75:G75)/3))*B75/7.6)</f>
        <v/>
      </c>
      <c r="I75" s="82"/>
      <c r="K75" s="74">
        <f t="shared" si="69"/>
        <v>0</v>
      </c>
    </row>
    <row r="76" spans="1:11">
      <c r="A76" s="80" t="str">
        <f>IF(Draw!E75=0,"",Draw!E75)</f>
        <v/>
      </c>
      <c r="B76" s="79" t="str">
        <f t="shared" si="72"/>
        <v/>
      </c>
      <c r="C76" s="81"/>
      <c r="D76" s="81"/>
      <c r="E76" s="81"/>
      <c r="F76" s="81"/>
      <c r="G76" s="81"/>
      <c r="H76" s="76" t="str">
        <f t="shared" ref="H76" si="78">IF(B76="","",IF(K76=5,(SUM(C76:G76)-MAX(C76:G76)-MIN(C76:G76))/3,IF(K76=4,(SUM(C76:G76)-MAX(C76:G76))/3,SUM(C76:G76)/3))*B76/7.6)</f>
        <v/>
      </c>
      <c r="I76" s="82"/>
      <c r="K76" s="74">
        <f t="shared" si="69"/>
        <v>0</v>
      </c>
    </row>
    <row r="77" spans="1:11">
      <c r="A77" s="80" t="str">
        <f>IF(Draw!E76=0,"",Draw!E76)</f>
        <v/>
      </c>
      <c r="B77" s="79" t="str">
        <f t="shared" si="72"/>
        <v/>
      </c>
      <c r="C77" s="81"/>
      <c r="D77" s="81"/>
      <c r="E77" s="81"/>
      <c r="F77" s="81"/>
      <c r="G77" s="81"/>
      <c r="H77" s="76" t="str">
        <f t="shared" ref="H77" si="79">IF(B77="","",IF(K77=5,(SUM(C77:G77)-MAX(C77:G77)-MIN(C77:G77))/3,IF(K77=4,(SUM(C77:G77)-MAX(C77:G77))/3,SUM(C77:G77)/3))*B77/7.6)</f>
        <v/>
      </c>
      <c r="I77" s="82"/>
      <c r="K77" s="74">
        <f t="shared" si="69"/>
        <v>0</v>
      </c>
    </row>
    <row r="78" spans="1:11">
      <c r="A78" s="80" t="str">
        <f>IF(Draw!E77=0,"",Draw!E77)</f>
        <v/>
      </c>
      <c r="B78" s="79" t="str">
        <f t="shared" si="72"/>
        <v/>
      </c>
      <c r="C78" s="81"/>
      <c r="D78" s="81"/>
      <c r="E78" s="81"/>
      <c r="F78" s="81"/>
      <c r="G78" s="81"/>
      <c r="H78" s="76" t="str">
        <f t="shared" ref="H78" si="80">IF(B78="","",IF(K78=5,(SUM(C78:G78)-MAX(C78:G78)-MIN(C78:G78))/3,IF(K78=4,(SUM(C78:G78)-MAX(C78:G78))/3,SUM(C78:G78)/3))*B78/7.6)</f>
        <v/>
      </c>
      <c r="I78" s="82"/>
      <c r="K78" s="74">
        <f t="shared" si="69"/>
        <v>0</v>
      </c>
    </row>
    <row r="79" spans="1:11">
      <c r="A79" s="80" t="str">
        <f>IF(Draw!E78=0,"",Draw!E78)</f>
        <v/>
      </c>
      <c r="B79" s="79" t="str">
        <f t="shared" si="72"/>
        <v/>
      </c>
      <c r="C79" s="81"/>
      <c r="D79" s="81"/>
      <c r="E79" s="81"/>
      <c r="F79" s="81"/>
      <c r="G79" s="81"/>
      <c r="H79" s="76" t="str">
        <f t="shared" ref="H79" si="81">IF(B79="","",IF(K79=5,(SUM(C79:G79)-MAX(C79:G79)-MIN(C79:G79))/3,IF(K79=4,(SUM(C79:G79)-MAX(C79:G79))/3,SUM(C79:G79)/3))*B79/7.6)</f>
        <v/>
      </c>
      <c r="I79" s="82"/>
      <c r="K79" s="74">
        <f t="shared" si="69"/>
        <v>0</v>
      </c>
    </row>
    <row r="80" spans="1:11">
      <c r="A80" s="80" t="str">
        <f>IF(Draw!E79=0,"",Draw!E79)</f>
        <v/>
      </c>
      <c r="B80" s="79" t="str">
        <f t="shared" si="72"/>
        <v/>
      </c>
      <c r="C80" s="81"/>
      <c r="D80" s="81"/>
      <c r="E80" s="81"/>
      <c r="F80" s="81"/>
      <c r="G80" s="81"/>
      <c r="H80" s="76" t="str">
        <f t="shared" ref="H80" si="82">IF(B80="","",IF(K80=5,(SUM(C80:G80)-MAX(C80:G80)-MIN(C80:G80))/3,IF(K80=4,(SUM(C80:G80)-MAX(C80:G80))/3,SUM(C80:G80)/3))*B80/7.6)</f>
        <v/>
      </c>
      <c r="I80" s="82"/>
      <c r="K80" s="74">
        <f t="shared" si="69"/>
        <v>0</v>
      </c>
    </row>
    <row r="81" spans="1:11">
      <c r="A81" s="80" t="str">
        <f>IF(Draw!E80=0,"",Draw!E80)</f>
        <v/>
      </c>
      <c r="B81" s="79" t="str">
        <f t="shared" si="72"/>
        <v/>
      </c>
      <c r="C81" s="81"/>
      <c r="D81" s="81"/>
      <c r="E81" s="81"/>
      <c r="F81" s="81"/>
      <c r="G81" s="81"/>
      <c r="H81" s="76" t="str">
        <f t="shared" ref="H81" si="83">IF(B81="","",IF(K81=5,(SUM(C81:G81)-MAX(C81:G81)-MIN(C81:G81))/3,IF(K81=4,(SUM(C81:G81)-MAX(C81:G81))/3,SUM(C81:G81)/3))*B81/7.6)</f>
        <v/>
      </c>
      <c r="I81" s="82"/>
      <c r="K81" s="74">
        <f t="shared" si="69"/>
        <v>0</v>
      </c>
    </row>
    <row r="82" spans="1:11">
      <c r="A82" s="80" t="str">
        <f>IF(Draw!E81=0,"",Draw!E81)</f>
        <v/>
      </c>
      <c r="B82" s="79" t="str">
        <f t="shared" si="72"/>
        <v/>
      </c>
      <c r="C82" s="81"/>
      <c r="D82" s="81"/>
      <c r="E82" s="81"/>
      <c r="F82" s="81"/>
      <c r="G82" s="81"/>
      <c r="H82" s="76" t="str">
        <f t="shared" ref="H82" si="84">IF(B82="","",IF(K82=5,(SUM(C82:G82)-MAX(C82:G82)-MIN(C82:G82))/3,IF(K82=4,(SUM(C82:G82)-MAX(C82:G82))/3,SUM(C82:G82)/3))*B82/7.6)</f>
        <v/>
      </c>
      <c r="I82" s="82"/>
      <c r="K82" s="74">
        <f t="shared" si="69"/>
        <v>0</v>
      </c>
    </row>
    <row r="83" spans="1:11">
      <c r="A83" s="80" t="str">
        <f>IF(Draw!E82=0,"",Draw!E82)</f>
        <v/>
      </c>
      <c r="B83" s="79" t="str">
        <f t="shared" si="72"/>
        <v/>
      </c>
      <c r="C83" s="81"/>
      <c r="D83" s="81"/>
      <c r="E83" s="81"/>
      <c r="F83" s="81"/>
      <c r="G83" s="81"/>
      <c r="H83" s="76" t="str">
        <f t="shared" ref="H83" si="85">IF(B83="","",IF(K83=5,(SUM(C83:G83)-MAX(C83:G83)-MIN(C83:G83))/3,IF(K83=4,(SUM(C83:G83)-MAX(C83:G83))/3,SUM(C83:G83)/3))*B83/7.6)</f>
        <v/>
      </c>
      <c r="I83" s="82"/>
      <c r="K83" s="74">
        <f t="shared" si="69"/>
        <v>0</v>
      </c>
    </row>
    <row r="84" spans="1:11">
      <c r="A84" s="80" t="str">
        <f>IF(Draw!E83=0,"",Draw!E83)</f>
        <v/>
      </c>
      <c r="B84" s="79" t="str">
        <f t="shared" si="72"/>
        <v/>
      </c>
      <c r="C84" s="81"/>
      <c r="D84" s="81"/>
      <c r="E84" s="81"/>
      <c r="F84" s="81"/>
      <c r="G84" s="81"/>
      <c r="H84" s="76" t="str">
        <f t="shared" ref="H84" si="86">IF(B84="","",IF(K84=5,(SUM(C84:G84)-MAX(C84:G84)-MIN(C84:G84))/3,IF(K84=4,(SUM(C84:G84)-MAX(C84:G84))/3,SUM(C84:G84)/3))*B84/7.6)</f>
        <v/>
      </c>
      <c r="I84" s="82"/>
      <c r="K84" s="74">
        <f t="shared" si="69"/>
        <v>0</v>
      </c>
    </row>
    <row r="85" spans="1:11">
      <c r="A85" s="80" t="str">
        <f>IF(Draw!E84=0,"",Draw!E84)</f>
        <v/>
      </c>
      <c r="B85" s="79" t="str">
        <f t="shared" si="72"/>
        <v/>
      </c>
      <c r="C85" s="81"/>
      <c r="D85" s="81"/>
      <c r="E85" s="81"/>
      <c r="F85" s="81"/>
      <c r="G85" s="81"/>
      <c r="H85" s="76" t="str">
        <f t="shared" ref="H85" si="87">IF(B85="","",IF(K85=5,(SUM(C85:G85)-MAX(C85:G85)-MIN(C85:G85))/3,IF(K85=4,(SUM(C85:G85)-MAX(C85:G85))/3,SUM(C85:G85)/3))*B85/7.6)</f>
        <v/>
      </c>
      <c r="I85" s="82"/>
      <c r="K85" s="74">
        <f t="shared" si="69"/>
        <v>0</v>
      </c>
    </row>
    <row r="86" spans="1:11">
      <c r="A86" s="80" t="str">
        <f>IF(Draw!E85=0,"",Draw!E85)</f>
        <v/>
      </c>
      <c r="B86" s="79" t="str">
        <f t="shared" si="72"/>
        <v/>
      </c>
      <c r="C86" s="81"/>
      <c r="D86" s="81"/>
      <c r="E86" s="81"/>
      <c r="F86" s="81"/>
      <c r="G86" s="81"/>
      <c r="H86" s="76" t="str">
        <f t="shared" ref="H86" si="88">IF(B86="","",IF(K86=5,(SUM(C86:G86)-MAX(C86:G86)-MIN(C86:G86))/3,IF(K86=4,(SUM(C86:G86)-MAX(C86:G86))/3,SUM(C86:G86)/3))*B86/7.6)</f>
        <v/>
      </c>
      <c r="I86" s="82"/>
      <c r="K86" s="74">
        <f t="shared" si="69"/>
        <v>0</v>
      </c>
    </row>
    <row r="87" spans="1:11">
      <c r="A87" s="80" t="str">
        <f>IF(Draw!E86=0,"",Draw!E86)</f>
        <v/>
      </c>
      <c r="B87" s="79" t="str">
        <f t="shared" si="72"/>
        <v/>
      </c>
      <c r="C87" s="81"/>
      <c r="D87" s="81"/>
      <c r="E87" s="81"/>
      <c r="F87" s="81"/>
      <c r="G87" s="81"/>
      <c r="H87" s="76" t="str">
        <f t="shared" ref="H87" si="89">IF(B87="","",IF(K87=5,(SUM(C87:G87)-MAX(C87:G87)-MIN(C87:G87))/3,IF(K87=4,(SUM(C87:G87)-MAX(C87:G87))/3,SUM(C87:G87)/3))*B87/7.6)</f>
        <v/>
      </c>
      <c r="I87" s="82"/>
      <c r="K87" s="74">
        <f t="shared" si="69"/>
        <v>0</v>
      </c>
    </row>
    <row r="88" spans="1:11">
      <c r="A88" s="80" t="str">
        <f>IF(Draw!E87=0,"",Draw!E87)</f>
        <v/>
      </c>
      <c r="B88" s="79" t="str">
        <f t="shared" si="72"/>
        <v/>
      </c>
      <c r="C88" s="81"/>
      <c r="D88" s="81"/>
      <c r="E88" s="81"/>
      <c r="F88" s="81"/>
      <c r="G88" s="81"/>
      <c r="H88" s="76" t="str">
        <f t="shared" ref="H88" si="90">IF(B88="","",IF(K88=5,(SUM(C88:G88)-MAX(C88:G88)-MIN(C88:G88))/3,IF(K88=4,(SUM(C88:G88)-MAX(C88:G88))/3,SUM(C88:G88)/3))*B88/7.6)</f>
        <v/>
      </c>
      <c r="I88" s="82"/>
      <c r="K88" s="74">
        <f t="shared" si="69"/>
        <v>0</v>
      </c>
    </row>
    <row r="89" spans="1:11">
      <c r="A89" s="80" t="str">
        <f>IF(Draw!E88=0,"",Draw!E88)</f>
        <v/>
      </c>
      <c r="B89" s="79" t="str">
        <f t="shared" si="72"/>
        <v/>
      </c>
      <c r="C89" s="81"/>
      <c r="D89" s="81"/>
      <c r="E89" s="81"/>
      <c r="F89" s="81"/>
      <c r="G89" s="81"/>
      <c r="H89" s="76" t="str">
        <f t="shared" ref="H89" si="91">IF(B89="","",IF(K89=5,(SUM(C89:G89)-MAX(C89:G89)-MIN(C89:G89))/3,IF(K89=4,(SUM(C89:G89)-MAX(C89:G89))/3,SUM(C89:G89)/3))*B89/7.6)</f>
        <v/>
      </c>
      <c r="I89" s="82"/>
      <c r="K89" s="74">
        <f t="shared" si="69"/>
        <v>0</v>
      </c>
    </row>
    <row r="90" spans="1:11">
      <c r="A90" s="80" t="str">
        <f>IF(Draw!E89=0,"",Draw!E89)</f>
        <v/>
      </c>
      <c r="B90" s="79" t="str">
        <f t="shared" si="72"/>
        <v/>
      </c>
      <c r="C90" s="81"/>
      <c r="D90" s="81"/>
      <c r="E90" s="81"/>
      <c r="F90" s="81"/>
      <c r="G90" s="81"/>
      <c r="H90" s="76" t="str">
        <f t="shared" ref="H90" si="92">IF(B90="","",IF(K90=5,(SUM(C90:G90)-MAX(C90:G90)-MIN(C90:G90))/3,IF(K90=4,(SUM(C90:G90)-MAX(C90:G90))/3,SUM(C90:G90)/3))*B90/7.6)</f>
        <v/>
      </c>
      <c r="I90" s="82"/>
      <c r="K90" s="74">
        <f t="shared" si="69"/>
        <v>0</v>
      </c>
    </row>
    <row r="91" spans="1:11">
      <c r="A91" s="80" t="str">
        <f>IF(Draw!E90=0,"",Draw!E90)</f>
        <v/>
      </c>
      <c r="B91" s="79" t="str">
        <f t="shared" si="72"/>
        <v/>
      </c>
      <c r="C91" s="81"/>
      <c r="D91" s="81"/>
      <c r="E91" s="81"/>
      <c r="F91" s="81"/>
      <c r="G91" s="81"/>
      <c r="H91" s="76" t="str">
        <f t="shared" ref="H91" si="93">IF(B91="","",IF(K91=5,(SUM(C91:G91)-MAX(C91:G91)-MIN(C91:G91))/3,IF(K91=4,(SUM(C91:G91)-MAX(C91:G91))/3,SUM(C91:G91)/3))*B91/7.6)</f>
        <v/>
      </c>
      <c r="I91" s="82"/>
      <c r="K91" s="74">
        <f t="shared" si="69"/>
        <v>0</v>
      </c>
    </row>
    <row r="92" spans="1:11">
      <c r="A92" s="80" t="str">
        <f>IF(Draw!E91=0,"",Draw!E91)</f>
        <v/>
      </c>
      <c r="B92" s="79" t="str">
        <f t="shared" si="72"/>
        <v/>
      </c>
      <c r="C92" s="81"/>
      <c r="D92" s="81"/>
      <c r="E92" s="81"/>
      <c r="F92" s="81"/>
      <c r="G92" s="81"/>
      <c r="H92" s="76" t="str">
        <f t="shared" ref="H92" si="94">IF(B92="","",IF(K92=5,(SUM(C92:G92)-MAX(C92:G92)-MIN(C92:G92))/3,IF(K92=4,(SUM(C92:G92)-MAX(C92:G92))/3,SUM(C92:G92)/3))*B92/7.6)</f>
        <v/>
      </c>
      <c r="I92" s="82"/>
      <c r="K92" s="74">
        <f t="shared" si="69"/>
        <v>0</v>
      </c>
    </row>
    <row r="93" spans="1:11">
      <c r="A93" s="80" t="str">
        <f>IF(Draw!E92=0,"",Draw!E92)</f>
        <v/>
      </c>
      <c r="B93" s="79" t="str">
        <f t="shared" si="72"/>
        <v/>
      </c>
      <c r="C93" s="81"/>
      <c r="D93" s="81"/>
      <c r="E93" s="81"/>
      <c r="F93" s="81"/>
      <c r="G93" s="81"/>
      <c r="H93" s="76" t="str">
        <f t="shared" ref="H93" si="95">IF(B93="","",IF(K93=5,(SUM(C93:G93)-MAX(C93:G93)-MIN(C93:G93))/3,IF(K93=4,(SUM(C93:G93)-MAX(C93:G93))/3,SUM(C93:G93)/3))*B93/7.6)</f>
        <v/>
      </c>
      <c r="I93" s="82"/>
      <c r="K93" s="74">
        <f t="shared" si="69"/>
        <v>0</v>
      </c>
    </row>
    <row r="94" spans="1:11">
      <c r="A94" s="80" t="str">
        <f>IF(Draw!E93=0,"",Draw!E93)</f>
        <v/>
      </c>
      <c r="B94" s="79" t="str">
        <f t="shared" si="72"/>
        <v/>
      </c>
      <c r="C94" s="81"/>
      <c r="D94" s="81"/>
      <c r="E94" s="81"/>
      <c r="F94" s="81"/>
      <c r="G94" s="81"/>
      <c r="H94" s="76" t="str">
        <f t="shared" ref="H94" si="96">IF(B94="","",IF(K94=5,(SUM(C94:G94)-MAX(C94:G94)-MIN(C94:G94))/3,IF(K94=4,(SUM(C94:G94)-MAX(C94:G94))/3,SUM(C94:G94)/3))*B94/7.6)</f>
        <v/>
      </c>
      <c r="I94" s="82"/>
      <c r="K94" s="74">
        <f t="shared" si="69"/>
        <v>0</v>
      </c>
    </row>
    <row r="95" spans="1:11">
      <c r="A95" s="80" t="str">
        <f>IF(Draw!E94=0,"",Draw!E94)</f>
        <v/>
      </c>
      <c r="B95" s="79" t="str">
        <f t="shared" si="72"/>
        <v/>
      </c>
      <c r="C95" s="81"/>
      <c r="D95" s="81"/>
      <c r="E95" s="81"/>
      <c r="F95" s="81"/>
      <c r="G95" s="81"/>
      <c r="H95" s="76" t="str">
        <f t="shared" ref="H95" si="97">IF(B95="","",IF(K95=5,(SUM(C95:G95)-MAX(C95:G95)-MIN(C95:G95))/3,IF(K95=4,(SUM(C95:G95)-MAX(C95:G95))/3,SUM(C95:G95)/3))*B95/7.6)</f>
        <v/>
      </c>
      <c r="I95" s="82"/>
      <c r="K95" s="74">
        <f t="shared" si="69"/>
        <v>0</v>
      </c>
    </row>
    <row r="96" spans="1:11">
      <c r="A96" s="80" t="str">
        <f>IF(Draw!E95=0,"",Draw!E95)</f>
        <v/>
      </c>
      <c r="B96" s="79" t="str">
        <f t="shared" si="72"/>
        <v/>
      </c>
      <c r="C96" s="81"/>
      <c r="D96" s="81"/>
      <c r="E96" s="81"/>
      <c r="F96" s="81"/>
      <c r="G96" s="81"/>
      <c r="H96" s="76" t="str">
        <f t="shared" ref="H96" si="98">IF(B96="","",IF(K96=5,(SUM(C96:G96)-MAX(C96:G96)-MIN(C96:G96))/3,IF(K96=4,(SUM(C96:G96)-MAX(C96:G96))/3,SUM(C96:G96)/3))*B96/7.6)</f>
        <v/>
      </c>
      <c r="I96" s="82"/>
      <c r="K96" s="74">
        <f t="shared" si="69"/>
        <v>0</v>
      </c>
    </row>
    <row r="97" spans="1:11">
      <c r="A97" s="80" t="str">
        <f>IF(Draw!E96=0,"",Draw!E96)</f>
        <v/>
      </c>
      <c r="B97" s="79" t="str">
        <f t="shared" si="72"/>
        <v/>
      </c>
      <c r="C97" s="81"/>
      <c r="D97" s="81"/>
      <c r="E97" s="81"/>
      <c r="F97" s="81"/>
      <c r="G97" s="81"/>
      <c r="H97" s="76" t="str">
        <f t="shared" ref="H97" si="99">IF(B97="","",IF(K97=5,(SUM(C97:G97)-MAX(C97:G97)-MIN(C97:G97))/3,IF(K97=4,(SUM(C97:G97)-MAX(C97:G97))/3,SUM(C97:G97)/3))*B97/7.6)</f>
        <v/>
      </c>
      <c r="I97" s="82"/>
      <c r="K97" s="74">
        <f t="shared" si="69"/>
        <v>0</v>
      </c>
    </row>
    <row r="98" spans="1:11">
      <c r="A98" s="80" t="str">
        <f>IF(Draw!E97=0,"",Draw!E97)</f>
        <v/>
      </c>
      <c r="B98" s="79" t="str">
        <f t="shared" si="72"/>
        <v/>
      </c>
      <c r="C98" s="81"/>
      <c r="D98" s="81"/>
      <c r="E98" s="81"/>
      <c r="F98" s="81"/>
      <c r="G98" s="81"/>
      <c r="H98" s="76" t="str">
        <f t="shared" ref="H98" si="100">IF(B98="","",IF(K98=5,(SUM(C98:G98)-MAX(C98:G98)-MIN(C98:G98))/3,IF(K98=4,(SUM(C98:G98)-MAX(C98:G98))/3,SUM(C98:G98)/3))*B98/7.6)</f>
        <v/>
      </c>
      <c r="I98" s="82"/>
      <c r="K98" s="74">
        <f t="shared" si="69"/>
        <v>0</v>
      </c>
    </row>
    <row r="99" spans="1:11">
      <c r="A99" s="80" t="str">
        <f>IF(Draw!E98=0,"",Draw!E98)</f>
        <v/>
      </c>
      <c r="B99" s="79" t="str">
        <f t="shared" si="72"/>
        <v/>
      </c>
      <c r="C99" s="81"/>
      <c r="D99" s="81"/>
      <c r="E99" s="81"/>
      <c r="F99" s="81"/>
      <c r="G99" s="81"/>
      <c r="H99" s="76" t="str">
        <f t="shared" ref="H99" si="101">IF(B99="","",IF(K99=5,(SUM(C99:G99)-MAX(C99:G99)-MIN(C99:G99))/3,IF(K99=4,(SUM(C99:G99)-MAX(C99:G99))/3,SUM(C99:G99)/3))*B99/7.6)</f>
        <v/>
      </c>
      <c r="I99" s="82"/>
      <c r="K99" s="74">
        <f t="shared" si="69"/>
        <v>0</v>
      </c>
    </row>
    <row r="100" spans="1:11">
      <c r="A100" s="80" t="str">
        <f>IF(Draw!E99=0,"",Draw!E99)</f>
        <v/>
      </c>
      <c r="B100" s="79" t="str">
        <f t="shared" si="72"/>
        <v/>
      </c>
      <c r="C100" s="81"/>
      <c r="D100" s="81"/>
      <c r="E100" s="81"/>
      <c r="F100" s="81"/>
      <c r="G100" s="81"/>
      <c r="H100" s="76" t="str">
        <f t="shared" ref="H100" si="102">IF(B100="","",IF(K100=5,(SUM(C100:G100)-MAX(C100:G100)-MIN(C100:G100))/3,IF(K100=4,(SUM(C100:G100)-MAX(C100:G100))/3,SUM(C100:G100)/3))*B100/7.6)</f>
        <v/>
      </c>
      <c r="I100" s="82"/>
      <c r="K100" s="74">
        <f t="shared" si="69"/>
        <v>0</v>
      </c>
    </row>
    <row r="101" spans="1:11">
      <c r="A101" s="80" t="str">
        <f>IF(Draw!E100=0,"",Draw!E100)</f>
        <v/>
      </c>
      <c r="B101" s="79" t="str">
        <f t="shared" si="72"/>
        <v/>
      </c>
      <c r="C101" s="81"/>
      <c r="D101" s="81"/>
      <c r="E101" s="81"/>
      <c r="F101" s="81"/>
      <c r="G101" s="81"/>
      <c r="H101" s="76" t="str">
        <f t="shared" ref="H101" si="103">IF(B101="","",IF(K101=5,(SUM(C101:G101)-MAX(C101:G101)-MIN(C101:G101))/3,IF(K101=4,(SUM(C101:G101)-MAX(C101:G101))/3,SUM(C101:G101)/3))*B101/7.6)</f>
        <v/>
      </c>
      <c r="I101" s="82"/>
      <c r="K101" s="74">
        <f t="shared" si="69"/>
        <v>0</v>
      </c>
    </row>
    <row r="102" spans="1:11">
      <c r="A102" s="80" t="str">
        <f>IF(Draw!E101=0,"",Draw!E101)</f>
        <v/>
      </c>
      <c r="B102" s="79" t="str">
        <f t="shared" si="72"/>
        <v/>
      </c>
      <c r="C102" s="81"/>
      <c r="D102" s="81"/>
      <c r="E102" s="81"/>
      <c r="F102" s="81"/>
      <c r="G102" s="81"/>
      <c r="H102" s="76" t="str">
        <f t="shared" ref="H102" si="104">IF(B102="","",IF(K102=5,(SUM(C102:G102)-MAX(C102:G102)-MIN(C102:G102))/3,IF(K102=4,(SUM(C102:G102)-MAX(C102:G102))/3,SUM(C102:G102)/3))*B102/7.6)</f>
        <v/>
      </c>
      <c r="I102" s="82"/>
      <c r="K102" s="74">
        <f t="shared" si="69"/>
        <v>0</v>
      </c>
    </row>
    <row r="103" spans="1:11">
      <c r="A103" s="80" t="str">
        <f>IF(Draw!E102=0,"",Draw!E102)</f>
        <v/>
      </c>
      <c r="B103" s="79" t="str">
        <f t="shared" si="72"/>
        <v/>
      </c>
      <c r="C103" s="81"/>
      <c r="D103" s="81"/>
      <c r="E103" s="81"/>
      <c r="F103" s="81"/>
      <c r="G103" s="81"/>
      <c r="H103" s="76" t="str">
        <f t="shared" ref="H103" si="105">IF(B103="","",IF(K103=5,(SUM(C103:G103)-MAX(C103:G103)-MIN(C103:G103))/3,IF(K103=4,(SUM(C103:G103)-MAX(C103:G103))/3,SUM(C103:G103)/3))*B103/7.6)</f>
        <v/>
      </c>
      <c r="I103" s="82"/>
      <c r="K103" s="74">
        <f t="shared" si="69"/>
        <v>0</v>
      </c>
    </row>
    <row r="104" spans="1:11">
      <c r="A104" s="80" t="str">
        <f>IF(Draw!E103=0,"",Draw!E103)</f>
        <v/>
      </c>
      <c r="B104" s="79" t="str">
        <f t="shared" si="72"/>
        <v/>
      </c>
      <c r="C104" s="81"/>
      <c r="D104" s="81"/>
      <c r="E104" s="81"/>
      <c r="F104" s="81"/>
      <c r="G104" s="81"/>
      <c r="H104" s="76" t="str">
        <f t="shared" ref="H104" si="106">IF(B104="","",IF(K104=5,(SUM(C104:G104)-MAX(C104:G104)-MIN(C104:G104))/3,IF(K104=4,(SUM(C104:G104)-MAX(C104:G104))/3,SUM(C104:G104)/3))*B104/7.6)</f>
        <v/>
      </c>
      <c r="I104" s="82"/>
      <c r="K104" s="74">
        <f t="shared" si="69"/>
        <v>0</v>
      </c>
    </row>
    <row r="105" spans="1:11">
      <c r="A105" s="80" t="str">
        <f>IF(Draw!E104=0,"",Draw!E104)</f>
        <v/>
      </c>
      <c r="B105" s="79" t="str">
        <f t="shared" si="72"/>
        <v/>
      </c>
      <c r="C105" s="81"/>
      <c r="D105" s="81"/>
      <c r="E105" s="81"/>
      <c r="F105" s="81"/>
      <c r="G105" s="81"/>
      <c r="H105" s="76" t="str">
        <f t="shared" ref="H105" si="107">IF(B105="","",IF(K105=5,(SUM(C105:G105)-MAX(C105:G105)-MIN(C105:G105))/3,IF(K105=4,(SUM(C105:G105)-MAX(C105:G105))/3,SUM(C105:G105)/3))*B105/7.6)</f>
        <v/>
      </c>
      <c r="I105" s="82"/>
      <c r="K105" s="74">
        <f t="shared" si="69"/>
        <v>0</v>
      </c>
    </row>
    <row r="106" spans="1:11">
      <c r="A106" s="80" t="str">
        <f>IF(Draw!E105=0,"",Draw!E105)</f>
        <v/>
      </c>
      <c r="B106" s="79" t="str">
        <f t="shared" si="72"/>
        <v/>
      </c>
      <c r="C106" s="81"/>
      <c r="D106" s="81"/>
      <c r="E106" s="81"/>
      <c r="F106" s="81"/>
      <c r="G106" s="81"/>
      <c r="H106" s="76" t="str">
        <f t="shared" ref="H106" si="108">IF(B106="","",IF(K106=5,(SUM(C106:G106)-MAX(C106:G106)-MIN(C106:G106))/3,IF(K106=4,(SUM(C106:G106)-MAX(C106:G106))/3,SUM(C106:G106)/3))*B106/7.6)</f>
        <v/>
      </c>
      <c r="I106" s="82"/>
      <c r="K106" s="74">
        <f t="shared" si="69"/>
        <v>0</v>
      </c>
    </row>
    <row r="107" spans="1:11">
      <c r="A107" s="80" t="str">
        <f>IF(Draw!E106=0,"",Draw!E106)</f>
        <v/>
      </c>
      <c r="B107" s="79" t="str">
        <f t="shared" si="72"/>
        <v/>
      </c>
      <c r="C107" s="81"/>
      <c r="D107" s="81"/>
      <c r="E107" s="81"/>
      <c r="F107" s="81"/>
      <c r="G107" s="81"/>
      <c r="H107" s="76" t="str">
        <f t="shared" ref="H107" si="109">IF(B107="","",IF(K107=5,(SUM(C107:G107)-MAX(C107:G107)-MIN(C107:G107))/3,IF(K107=4,(SUM(C107:G107)-MAX(C107:G107))/3,SUM(C107:G107)/3))*B107/7.6)</f>
        <v/>
      </c>
      <c r="I107" s="82"/>
      <c r="K107" s="74">
        <f t="shared" si="69"/>
        <v>0</v>
      </c>
    </row>
    <row r="108" spans="1:11">
      <c r="A108" s="80" t="str">
        <f>IF(Draw!E107=0,"",Draw!E107)</f>
        <v/>
      </c>
      <c r="B108" s="79" t="str">
        <f t="shared" si="72"/>
        <v/>
      </c>
      <c r="C108" s="81"/>
      <c r="D108" s="81"/>
      <c r="E108" s="81"/>
      <c r="F108" s="81"/>
      <c r="G108" s="81"/>
      <c r="H108" s="76" t="str">
        <f t="shared" ref="H108" si="110">IF(B108="","",IF(K108=5,(SUM(C108:G108)-MAX(C108:G108)-MIN(C108:G108))/3,IF(K108=4,(SUM(C108:G108)-MAX(C108:G108))/3,SUM(C108:G108)/3))*B108/7.6)</f>
        <v/>
      </c>
      <c r="I108" s="82"/>
      <c r="K108" s="74">
        <f t="shared" si="69"/>
        <v>0</v>
      </c>
    </row>
    <row r="109" spans="1:11">
      <c r="A109" s="80" t="str">
        <f>IF(Draw!E108=0,"",Draw!E108)</f>
        <v/>
      </c>
      <c r="B109" s="79" t="str">
        <f t="shared" si="72"/>
        <v/>
      </c>
      <c r="C109" s="81"/>
      <c r="D109" s="81"/>
      <c r="E109" s="81"/>
      <c r="F109" s="81"/>
      <c r="G109" s="81"/>
      <c r="H109" s="76" t="str">
        <f t="shared" ref="H109" si="111">IF(B109="","",IF(K109=5,(SUM(C109:G109)-MAX(C109:G109)-MIN(C109:G109))/3,IF(K109=4,(SUM(C109:G109)-MAX(C109:G109))/3,SUM(C109:G109)/3))*B109/7.6)</f>
        <v/>
      </c>
      <c r="I109" s="82"/>
      <c r="K109" s="74">
        <f t="shared" si="69"/>
        <v>0</v>
      </c>
    </row>
    <row r="110" spans="1:11">
      <c r="A110" s="80" t="str">
        <f>IF(Draw!E109=0,"",Draw!E109)</f>
        <v/>
      </c>
      <c r="B110" s="79" t="str">
        <f t="shared" si="72"/>
        <v/>
      </c>
      <c r="C110" s="81"/>
      <c r="D110" s="81"/>
      <c r="E110" s="81"/>
      <c r="F110" s="81"/>
      <c r="G110" s="81"/>
      <c r="H110" s="76" t="str">
        <f t="shared" ref="H110" si="112">IF(B110="","",IF(K110=5,(SUM(C110:G110)-MAX(C110:G110)-MIN(C110:G110))/3,IF(K110=4,(SUM(C110:G110)-MAX(C110:G110))/3,SUM(C110:G110)/3))*B110/7.6)</f>
        <v/>
      </c>
      <c r="I110" s="82"/>
      <c r="K110" s="74">
        <f t="shared" si="69"/>
        <v>0</v>
      </c>
    </row>
    <row r="111" spans="1:11">
      <c r="A111" s="80" t="str">
        <f>IF(Draw!E110=0,"",Draw!E110)</f>
        <v/>
      </c>
      <c r="B111" s="79" t="str">
        <f t="shared" si="72"/>
        <v/>
      </c>
      <c r="C111" s="81"/>
      <c r="D111" s="81"/>
      <c r="E111" s="81"/>
      <c r="F111" s="81"/>
      <c r="G111" s="81"/>
      <c r="H111" s="76" t="str">
        <f t="shared" ref="H111" si="113">IF(B111="","",IF(K111=5,(SUM(C111:G111)-MAX(C111:G111)-MIN(C111:G111))/3,IF(K111=4,(SUM(C111:G111)-MAX(C111:G111))/3,SUM(C111:G111)/3))*B111/7.6)</f>
        <v/>
      </c>
      <c r="I111" s="82"/>
      <c r="K111" s="74">
        <f t="shared" si="69"/>
        <v>0</v>
      </c>
    </row>
    <row r="112" spans="1:11">
      <c r="A112" s="80" t="str">
        <f>IF(Draw!E111=0,"",Draw!E111)</f>
        <v/>
      </c>
      <c r="B112" s="79" t="str">
        <f t="shared" si="72"/>
        <v/>
      </c>
      <c r="C112" s="81"/>
      <c r="D112" s="81"/>
      <c r="E112" s="81"/>
      <c r="F112" s="81"/>
      <c r="G112" s="81"/>
      <c r="H112" s="76" t="str">
        <f t="shared" ref="H112" si="114">IF(B112="","",IF(K112=5,(SUM(C112:G112)-MAX(C112:G112)-MIN(C112:G112))/3,IF(K112=4,(SUM(C112:G112)-MAX(C112:G112))/3,SUM(C112:G112)/3))*B112/7.6)</f>
        <v/>
      </c>
      <c r="I112" s="82"/>
      <c r="K112" s="74">
        <f t="shared" si="69"/>
        <v>0</v>
      </c>
    </row>
    <row r="113" spans="1:11">
      <c r="A113" s="80" t="str">
        <f>IF(Draw!E112=0,"",Draw!E112)</f>
        <v/>
      </c>
      <c r="B113" s="79" t="str">
        <f t="shared" si="72"/>
        <v/>
      </c>
      <c r="C113" s="81"/>
      <c r="D113" s="81"/>
      <c r="E113" s="81"/>
      <c r="F113" s="81"/>
      <c r="G113" s="81"/>
      <c r="H113" s="76" t="str">
        <f t="shared" ref="H113" si="115">IF(B113="","",IF(K113=5,(SUM(C113:G113)-MAX(C113:G113)-MIN(C113:G113))/3,IF(K113=4,(SUM(C113:G113)-MAX(C113:G113))/3,SUM(C113:G113)/3))*B113/7.6)</f>
        <v/>
      </c>
      <c r="I113" s="82"/>
      <c r="K113" s="74">
        <f t="shared" si="69"/>
        <v>0</v>
      </c>
    </row>
    <row r="114" spans="1:11">
      <c r="A114" s="80" t="str">
        <f>IF(Draw!E113=0,"",Draw!E113)</f>
        <v/>
      </c>
      <c r="B114" s="79" t="str">
        <f t="shared" si="72"/>
        <v/>
      </c>
      <c r="C114" s="81"/>
      <c r="D114" s="81"/>
      <c r="E114" s="81"/>
      <c r="F114" s="81"/>
      <c r="G114" s="81"/>
      <c r="H114" s="76" t="str">
        <f t="shared" ref="H114" si="116">IF(B114="","",IF(K114=5,(SUM(C114:G114)-MAX(C114:G114)-MIN(C114:G114))/3,IF(K114=4,(SUM(C114:G114)-MAX(C114:G114))/3,SUM(C114:G114)/3))*B114/7.6)</f>
        <v/>
      </c>
      <c r="I114" s="82"/>
      <c r="K114" s="74">
        <f t="shared" si="69"/>
        <v>0</v>
      </c>
    </row>
    <row r="115" spans="1:11">
      <c r="A115" s="80" t="str">
        <f>IF(Draw!E114=0,"",Draw!E114)</f>
        <v/>
      </c>
      <c r="B115" s="79" t="str">
        <f t="shared" si="72"/>
        <v/>
      </c>
      <c r="C115" s="81"/>
      <c r="D115" s="81"/>
      <c r="E115" s="81"/>
      <c r="F115" s="81"/>
      <c r="G115" s="81"/>
      <c r="H115" s="76" t="str">
        <f t="shared" ref="H115" si="117">IF(B115="","",IF(K115=5,(SUM(C115:G115)-MAX(C115:G115)-MIN(C115:G115))/3,IF(K115=4,(SUM(C115:G115)-MAX(C115:G115))/3,SUM(C115:G115)/3))*B115/7.6)</f>
        <v/>
      </c>
      <c r="I115" s="82"/>
      <c r="K115" s="74">
        <f t="shared" si="69"/>
        <v>0</v>
      </c>
    </row>
    <row r="116" spans="1:11">
      <c r="A116" s="80" t="str">
        <f>IF(Draw!E115=0,"",Draw!E115)</f>
        <v/>
      </c>
      <c r="B116" s="79" t="str">
        <f t="shared" si="72"/>
        <v/>
      </c>
      <c r="C116" s="81"/>
      <c r="D116" s="81"/>
      <c r="E116" s="81"/>
      <c r="F116" s="81"/>
      <c r="G116" s="81"/>
      <c r="H116" s="76" t="str">
        <f t="shared" ref="H116" si="118">IF(B116="","",IF(K116=5,(SUM(C116:G116)-MAX(C116:G116)-MIN(C116:G116))/3,IF(K116=4,(SUM(C116:G116)-MAX(C116:G116))/3,SUM(C116:G116)/3))*B116/7.6)</f>
        <v/>
      </c>
      <c r="I116" s="82"/>
      <c r="K116" s="74">
        <f t="shared" si="69"/>
        <v>0</v>
      </c>
    </row>
    <row r="117" spans="1:11">
      <c r="A117" s="80" t="str">
        <f>IF(Draw!E116=0,"",Draw!E116)</f>
        <v/>
      </c>
      <c r="B117" s="79" t="str">
        <f t="shared" si="72"/>
        <v/>
      </c>
      <c r="C117" s="81"/>
      <c r="D117" s="81"/>
      <c r="E117" s="81"/>
      <c r="F117" s="81"/>
      <c r="G117" s="81"/>
      <c r="H117" s="76" t="str">
        <f t="shared" ref="H117" si="119">IF(B117="","",IF(K117=5,(SUM(C117:G117)-MAX(C117:G117)-MIN(C117:G117))/3,IF(K117=4,(SUM(C117:G117)-MAX(C117:G117))/3,SUM(C117:G117)/3))*B117/7.6)</f>
        <v/>
      </c>
      <c r="I117" s="82"/>
      <c r="K117" s="74">
        <f t="shared" si="69"/>
        <v>0</v>
      </c>
    </row>
    <row r="118" spans="1:11">
      <c r="A118" s="80" t="str">
        <f>IF(Draw!E117=0,"",Draw!E117)</f>
        <v/>
      </c>
      <c r="B118" s="79" t="str">
        <f t="shared" si="72"/>
        <v/>
      </c>
      <c r="C118" s="81"/>
      <c r="D118" s="81"/>
      <c r="E118" s="81"/>
      <c r="F118" s="81"/>
      <c r="G118" s="81"/>
      <c r="H118" s="76" t="str">
        <f t="shared" ref="H118" si="120">IF(B118="","",IF(K118=5,(SUM(C118:G118)-MAX(C118:G118)-MIN(C118:G118))/3,IF(K118=4,(SUM(C118:G118)-MAX(C118:G118))/3,SUM(C118:G118)/3))*B118/7.6)</f>
        <v/>
      </c>
      <c r="I118" s="82"/>
      <c r="K118" s="74">
        <f t="shared" si="69"/>
        <v>0</v>
      </c>
    </row>
    <row r="119" spans="1:11">
      <c r="A119" s="80" t="str">
        <f>IF(Draw!E118=0,"",Draw!E118)</f>
        <v/>
      </c>
      <c r="B119" s="79" t="str">
        <f t="shared" si="72"/>
        <v/>
      </c>
      <c r="C119" s="81"/>
      <c r="D119" s="81"/>
      <c r="E119" s="81"/>
      <c r="F119" s="81"/>
      <c r="G119" s="81"/>
      <c r="H119" s="76" t="str">
        <f t="shared" ref="H119" si="121">IF(B119="","",IF(K119=5,(SUM(C119:G119)-MAX(C119:G119)-MIN(C119:G119))/3,IF(K119=4,(SUM(C119:G119)-MAX(C119:G119))/3,SUM(C119:G119)/3))*B119/7.6)</f>
        <v/>
      </c>
      <c r="I119" s="82"/>
      <c r="K119" s="74">
        <f t="shared" si="69"/>
        <v>0</v>
      </c>
    </row>
    <row r="120" spans="1:11">
      <c r="A120" s="80" t="str">
        <f>IF(Draw!E119=0,"",Draw!E119)</f>
        <v/>
      </c>
      <c r="B120" s="79" t="str">
        <f t="shared" si="72"/>
        <v/>
      </c>
      <c r="C120" s="81"/>
      <c r="D120" s="81"/>
      <c r="E120" s="81"/>
      <c r="F120" s="81"/>
      <c r="G120" s="81"/>
      <c r="H120" s="76" t="str">
        <f t="shared" ref="H120" si="122">IF(B120="","",IF(K120=5,(SUM(C120:G120)-MAX(C120:G120)-MIN(C120:G120))/3,IF(K120=4,(SUM(C120:G120)-MAX(C120:G120))/3,SUM(C120:G120)/3))*B120/7.6)</f>
        <v/>
      </c>
      <c r="I120" s="82"/>
      <c r="K120" s="74">
        <f t="shared" si="69"/>
        <v>0</v>
      </c>
    </row>
    <row r="121" spans="1:11">
      <c r="A121" s="80" t="str">
        <f>IF(Draw!E120=0,"",Draw!E120)</f>
        <v/>
      </c>
      <c r="B121" s="79" t="str">
        <f t="shared" si="72"/>
        <v/>
      </c>
      <c r="C121" s="81"/>
      <c r="D121" s="81"/>
      <c r="E121" s="81"/>
      <c r="F121" s="81"/>
      <c r="G121" s="81"/>
      <c r="H121" s="76" t="str">
        <f t="shared" ref="H121" si="123">IF(B121="","",IF(K121=5,(SUM(C121:G121)-MAX(C121:G121)-MIN(C121:G121))/3,IF(K121=4,(SUM(C121:G121)-MAX(C121:G121))/3,SUM(C121:G121)/3))*B121/7.6)</f>
        <v/>
      </c>
      <c r="I121" s="82"/>
      <c r="K121" s="74">
        <f t="shared" si="69"/>
        <v>0</v>
      </c>
    </row>
    <row r="122" spans="1:11">
      <c r="A122" s="80" t="str">
        <f>IF(Draw!E121=0,"",Draw!E121)</f>
        <v/>
      </c>
      <c r="B122" s="79" t="str">
        <f t="shared" si="72"/>
        <v/>
      </c>
      <c r="C122" s="81"/>
      <c r="D122" s="81"/>
      <c r="E122" s="81"/>
      <c r="F122" s="81"/>
      <c r="G122" s="81"/>
      <c r="H122" s="76" t="str">
        <f t="shared" ref="H122" si="124">IF(B122="","",IF(K122=5,(SUM(C122:G122)-MAX(C122:G122)-MIN(C122:G122))/3,IF(K122=4,(SUM(C122:G122)-MAX(C122:G122))/3,SUM(C122:G122)/3))*B122/7.6)</f>
        <v/>
      </c>
      <c r="I122" s="82"/>
      <c r="K122" s="74">
        <f t="shared" si="69"/>
        <v>0</v>
      </c>
    </row>
    <row r="123" spans="1:11">
      <c r="A123" s="80" t="str">
        <f>IF(Draw!E122=0,"",Draw!E122)</f>
        <v/>
      </c>
      <c r="B123" s="79" t="str">
        <f t="shared" si="72"/>
        <v/>
      </c>
      <c r="C123" s="81"/>
      <c r="D123" s="81"/>
      <c r="E123" s="81"/>
      <c r="F123" s="81"/>
      <c r="G123" s="81"/>
      <c r="H123" s="76" t="str">
        <f t="shared" ref="H123" si="125">IF(B123="","",IF(K123=5,(SUM(C123:G123)-MAX(C123:G123)-MIN(C123:G123))/3,IF(K123=4,(SUM(C123:G123)-MAX(C123:G123))/3,SUM(C123:G123)/3))*B123/7.6)</f>
        <v/>
      </c>
      <c r="I123" s="82"/>
      <c r="K123" s="74">
        <f t="shared" si="69"/>
        <v>0</v>
      </c>
    </row>
    <row r="124" spans="1:11">
      <c r="A124" s="80" t="str">
        <f>IF(Draw!E123=0,"",Draw!E123)</f>
        <v/>
      </c>
      <c r="B124" s="79" t="str">
        <f t="shared" si="72"/>
        <v/>
      </c>
      <c r="C124" s="81"/>
      <c r="D124" s="81"/>
      <c r="E124" s="81"/>
      <c r="F124" s="81"/>
      <c r="G124" s="81"/>
      <c r="H124" s="76" t="str">
        <f t="shared" ref="H124" si="126">IF(B124="","",IF(K124=5,(SUM(C124:G124)-MAX(C124:G124)-MIN(C124:G124))/3,IF(K124=4,(SUM(C124:G124)-MAX(C124:G124))/3,SUM(C124:G124)/3))*B124/7.6)</f>
        <v/>
      </c>
      <c r="I124" s="82"/>
      <c r="K124" s="74">
        <f t="shared" si="69"/>
        <v>0</v>
      </c>
    </row>
    <row r="125" spans="1:11">
      <c r="A125" s="80" t="str">
        <f>IF(Draw!E124=0,"",Draw!E124)</f>
        <v/>
      </c>
      <c r="B125" s="79" t="str">
        <f t="shared" si="72"/>
        <v/>
      </c>
      <c r="C125" s="81"/>
      <c r="D125" s="81"/>
      <c r="E125" s="81"/>
      <c r="F125" s="81"/>
      <c r="G125" s="81"/>
      <c r="H125" s="76" t="str">
        <f t="shared" ref="H125" si="127">IF(B125="","",IF(K125=5,(SUM(C125:G125)-MAX(C125:G125)-MIN(C125:G125))/3,IF(K125=4,(SUM(C125:G125)-MAX(C125:G125))/3,SUM(C125:G125)/3))*B125/7.6)</f>
        <v/>
      </c>
      <c r="I125" s="82"/>
      <c r="K125" s="74">
        <f t="shared" si="69"/>
        <v>0</v>
      </c>
    </row>
    <row r="126" spans="1:11">
      <c r="A126" s="80" t="str">
        <f>IF(Draw!E125=0,"",Draw!E125)</f>
        <v/>
      </c>
      <c r="B126" s="79" t="str">
        <f t="shared" si="72"/>
        <v/>
      </c>
      <c r="C126" s="81"/>
      <c r="D126" s="81"/>
      <c r="E126" s="81"/>
      <c r="F126" s="81"/>
      <c r="G126" s="81"/>
      <c r="H126" s="76" t="str">
        <f t="shared" ref="H126" si="128">IF(B126="","",IF(K126=5,(SUM(C126:G126)-MAX(C126:G126)-MIN(C126:G126))/3,IF(K126=4,(SUM(C126:G126)-MAX(C126:G126))/3,SUM(C126:G126)/3))*B126/7.6)</f>
        <v/>
      </c>
      <c r="I126" s="82"/>
      <c r="K126" s="74">
        <f t="shared" si="69"/>
        <v>0</v>
      </c>
    </row>
    <row r="127" spans="1:11">
      <c r="A127" s="80" t="str">
        <f>IF(Draw!E126=0,"",Draw!E126)</f>
        <v/>
      </c>
      <c r="B127" s="79" t="str">
        <f t="shared" si="72"/>
        <v/>
      </c>
      <c r="C127" s="81"/>
      <c r="D127" s="81"/>
      <c r="E127" s="81"/>
      <c r="F127" s="81"/>
      <c r="G127" s="81"/>
      <c r="H127" s="76" t="str">
        <f t="shared" ref="H127" si="129">IF(B127="","",IF(K127=5,(SUM(C127:G127)-MAX(C127:G127)-MIN(C127:G127))/3,IF(K127=4,(SUM(C127:G127)-MAX(C127:G127))/3,SUM(C127:G127)/3))*B127/7.6)</f>
        <v/>
      </c>
      <c r="I127" s="82"/>
      <c r="K127" s="74">
        <f t="shared" si="69"/>
        <v>0</v>
      </c>
    </row>
    <row r="128" spans="1:11">
      <c r="A128" s="80" t="str">
        <f>IF(Draw!E127=0,"",Draw!E127)</f>
        <v/>
      </c>
      <c r="B128" s="79" t="str">
        <f t="shared" si="72"/>
        <v/>
      </c>
      <c r="C128" s="81"/>
      <c r="D128" s="81"/>
      <c r="E128" s="81"/>
      <c r="F128" s="81"/>
      <c r="G128" s="81"/>
      <c r="H128" s="76" t="str">
        <f t="shared" ref="H128" si="130">IF(B128="","",IF(K128=5,(SUM(C128:G128)-MAX(C128:G128)-MIN(C128:G128))/3,IF(K128=4,(SUM(C128:G128)-MAX(C128:G128))/3,SUM(C128:G128)/3))*B128/7.6)</f>
        <v/>
      </c>
      <c r="I128" s="82"/>
      <c r="K128" s="74">
        <f t="shared" si="69"/>
        <v>0</v>
      </c>
    </row>
    <row r="129" spans="1:11">
      <c r="A129" s="80" t="str">
        <f>IF(Draw!E128=0,"",Draw!E128)</f>
        <v/>
      </c>
      <c r="B129" s="79" t="str">
        <f t="shared" si="72"/>
        <v/>
      </c>
      <c r="C129" s="81"/>
      <c r="D129" s="81"/>
      <c r="E129" s="81"/>
      <c r="F129" s="81"/>
      <c r="G129" s="81"/>
      <c r="H129" s="76" t="str">
        <f t="shared" ref="H129" si="131">IF(B129="","",IF(K129=5,(SUM(C129:G129)-MAX(C129:G129)-MIN(C129:G129))/3,IF(K129=4,(SUM(C129:G129)-MAX(C129:G129))/3,SUM(C129:G129)/3))*B129/7.6)</f>
        <v/>
      </c>
      <c r="I129" s="82"/>
      <c r="K129" s="74">
        <f t="shared" si="69"/>
        <v>0</v>
      </c>
    </row>
    <row r="130" spans="1:11">
      <c r="A130" s="80" t="str">
        <f>IF(Draw!E129=0,"",Draw!E129)</f>
        <v/>
      </c>
      <c r="B130" s="79" t="str">
        <f t="shared" si="72"/>
        <v/>
      </c>
      <c r="C130" s="81"/>
      <c r="D130" s="81"/>
      <c r="E130" s="81"/>
      <c r="F130" s="81"/>
      <c r="G130" s="81"/>
      <c r="H130" s="76" t="str">
        <f t="shared" ref="H130" si="132">IF(B130="","",IF(K130=5,(SUM(C130:G130)-MAX(C130:G130)-MIN(C130:G130))/3,IF(K130=4,(SUM(C130:G130)-MAX(C130:G130))/3,SUM(C130:G130)/3))*B130/7.6)</f>
        <v/>
      </c>
      <c r="I130" s="82"/>
      <c r="K130" s="74">
        <f t="shared" si="69"/>
        <v>0</v>
      </c>
    </row>
    <row r="131" spans="1:11">
      <c r="A131" s="80" t="str">
        <f>IF(Draw!E130=0,"",Draw!E130)</f>
        <v/>
      </c>
      <c r="B131" s="79" t="str">
        <f t="shared" si="72"/>
        <v/>
      </c>
      <c r="C131" s="81"/>
      <c r="D131" s="81"/>
      <c r="E131" s="81"/>
      <c r="F131" s="81"/>
      <c r="G131" s="81"/>
      <c r="H131" s="76" t="str">
        <f t="shared" ref="H131" si="133">IF(B131="","",IF(K131=5,(SUM(C131:G131)-MAX(C131:G131)-MIN(C131:G131))/3,IF(K131=4,(SUM(C131:G131)-MAX(C131:G131))/3,SUM(C131:G131)/3))*B131/7.6)</f>
        <v/>
      </c>
      <c r="I131" s="82"/>
      <c r="K131" s="74">
        <f t="shared" si="69"/>
        <v>0</v>
      </c>
    </row>
    <row r="132" spans="1:11">
      <c r="A132" s="80" t="str">
        <f>IF(Draw!E131=0,"",Draw!E131)</f>
        <v/>
      </c>
      <c r="B132" s="79" t="str">
        <f t="shared" si="72"/>
        <v/>
      </c>
      <c r="C132" s="81"/>
      <c r="D132" s="81"/>
      <c r="E132" s="81"/>
      <c r="F132" s="81"/>
      <c r="G132" s="81"/>
      <c r="H132" s="76" t="str">
        <f t="shared" ref="H132" si="134">IF(B132="","",IF(K132=5,(SUM(C132:G132)-MAX(C132:G132)-MIN(C132:G132))/3,IF(K132=4,(SUM(C132:G132)-MAX(C132:G132))/3,SUM(C132:G132)/3))*B132/7.6)</f>
        <v/>
      </c>
      <c r="I132" s="82"/>
      <c r="K132" s="74">
        <f t="shared" ref="K132:K150" si="135">COUNT(C132:G132)</f>
        <v>0</v>
      </c>
    </row>
    <row r="133" spans="1:11">
      <c r="A133" s="80" t="str">
        <f>IF(Draw!E132=0,"",Draw!E132)</f>
        <v/>
      </c>
      <c r="B133" s="79" t="str">
        <f t="shared" si="72"/>
        <v/>
      </c>
      <c r="C133" s="81"/>
      <c r="D133" s="81"/>
      <c r="E133" s="81"/>
      <c r="F133" s="81"/>
      <c r="G133" s="81"/>
      <c r="H133" s="76" t="str">
        <f t="shared" ref="H133" si="136">IF(B133="","",IF(K133=5,(SUM(C133:G133)-MAX(C133:G133)-MIN(C133:G133))/3,IF(K133=4,(SUM(C133:G133)-MAX(C133:G133))/3,SUM(C133:G133)/3))*B133/7.6)</f>
        <v/>
      </c>
      <c r="I133" s="82"/>
      <c r="K133" s="74">
        <f t="shared" si="135"/>
        <v>0</v>
      </c>
    </row>
    <row r="134" spans="1:11">
      <c r="A134" s="80" t="str">
        <f>IF(Draw!E133=0,"",Draw!E133)</f>
        <v/>
      </c>
      <c r="B134" s="79" t="str">
        <f t="shared" si="72"/>
        <v/>
      </c>
      <c r="C134" s="81"/>
      <c r="D134" s="81"/>
      <c r="E134" s="81"/>
      <c r="F134" s="81"/>
      <c r="G134" s="81"/>
      <c r="H134" s="76" t="str">
        <f t="shared" ref="H134" si="137">IF(B134="","",IF(K134=5,(SUM(C134:G134)-MAX(C134:G134)-MIN(C134:G134))/3,IF(K134=4,(SUM(C134:G134)-MAX(C134:G134))/3,SUM(C134:G134)/3))*B134/7.6)</f>
        <v/>
      </c>
      <c r="I134" s="82"/>
      <c r="K134" s="74">
        <f t="shared" si="135"/>
        <v>0</v>
      </c>
    </row>
    <row r="135" spans="1:11">
      <c r="A135" s="80" t="str">
        <f>IF(Draw!E134=0,"",Draw!E134)</f>
        <v/>
      </c>
      <c r="B135" s="79" t="str">
        <f t="shared" ref="B135:B150" si="138">IF(A135="","",B$3)</f>
        <v/>
      </c>
      <c r="C135" s="81"/>
      <c r="D135" s="81"/>
      <c r="E135" s="81"/>
      <c r="F135" s="81"/>
      <c r="G135" s="81"/>
      <c r="H135" s="76" t="str">
        <f t="shared" ref="H135" si="139">IF(B135="","",IF(K135=5,(SUM(C135:G135)-MAX(C135:G135)-MIN(C135:G135))/3,IF(K135=4,(SUM(C135:G135)-MAX(C135:G135))/3,SUM(C135:G135)/3))*B135/7.6)</f>
        <v/>
      </c>
      <c r="I135" s="82"/>
      <c r="K135" s="74">
        <f t="shared" si="135"/>
        <v>0</v>
      </c>
    </row>
    <row r="136" spans="1:11">
      <c r="A136" s="80" t="str">
        <f>IF(Draw!E135=0,"",Draw!E135)</f>
        <v/>
      </c>
      <c r="B136" s="79" t="str">
        <f t="shared" si="138"/>
        <v/>
      </c>
      <c r="C136" s="81"/>
      <c r="D136" s="81"/>
      <c r="E136" s="81"/>
      <c r="F136" s="81"/>
      <c r="G136" s="81"/>
      <c r="H136" s="76" t="str">
        <f t="shared" ref="H136" si="140">IF(B136="","",IF(K136=5,(SUM(C136:G136)-MAX(C136:G136)-MIN(C136:G136))/3,IF(K136=4,(SUM(C136:G136)-MAX(C136:G136))/3,SUM(C136:G136)/3))*B136/7.6)</f>
        <v/>
      </c>
      <c r="I136" s="82"/>
      <c r="K136" s="74">
        <f t="shared" si="135"/>
        <v>0</v>
      </c>
    </row>
    <row r="137" spans="1:11">
      <c r="A137" s="80" t="str">
        <f>IF(Draw!E136=0,"",Draw!E136)</f>
        <v/>
      </c>
      <c r="B137" s="79" t="str">
        <f t="shared" si="138"/>
        <v/>
      </c>
      <c r="C137" s="81"/>
      <c r="D137" s="81"/>
      <c r="E137" s="81"/>
      <c r="F137" s="81"/>
      <c r="G137" s="81"/>
      <c r="H137" s="76" t="str">
        <f t="shared" ref="H137" si="141">IF(B137="","",IF(K137=5,(SUM(C137:G137)-MAX(C137:G137)-MIN(C137:G137))/3,IF(K137=4,(SUM(C137:G137)-MAX(C137:G137))/3,SUM(C137:G137)/3))*B137/7.6)</f>
        <v/>
      </c>
      <c r="I137" s="82"/>
      <c r="K137" s="74">
        <f t="shared" si="135"/>
        <v>0</v>
      </c>
    </row>
    <row r="138" spans="1:11">
      <c r="A138" s="80" t="str">
        <f>IF(Draw!E137=0,"",Draw!E137)</f>
        <v/>
      </c>
      <c r="B138" s="79" t="str">
        <f t="shared" si="138"/>
        <v/>
      </c>
      <c r="C138" s="81"/>
      <c r="D138" s="81"/>
      <c r="E138" s="81"/>
      <c r="F138" s="81"/>
      <c r="G138" s="81"/>
      <c r="H138" s="76" t="str">
        <f t="shared" ref="H138" si="142">IF(B138="","",IF(K138=5,(SUM(C138:G138)-MAX(C138:G138)-MIN(C138:G138))/3,IF(K138=4,(SUM(C138:G138)-MAX(C138:G138))/3,SUM(C138:G138)/3))*B138/7.6)</f>
        <v/>
      </c>
      <c r="I138" s="82"/>
      <c r="K138" s="74">
        <f t="shared" si="135"/>
        <v>0</v>
      </c>
    </row>
    <row r="139" spans="1:11">
      <c r="A139" s="80" t="str">
        <f>IF(Draw!E138=0,"",Draw!E138)</f>
        <v/>
      </c>
      <c r="B139" s="79" t="str">
        <f t="shared" si="138"/>
        <v/>
      </c>
      <c r="C139" s="81"/>
      <c r="D139" s="81"/>
      <c r="E139" s="81"/>
      <c r="F139" s="81"/>
      <c r="G139" s="81"/>
      <c r="H139" s="76" t="str">
        <f t="shared" ref="H139" si="143">IF(B139="","",IF(K139=5,(SUM(C139:G139)-MAX(C139:G139)-MIN(C139:G139))/3,IF(K139=4,(SUM(C139:G139)-MAX(C139:G139))/3,SUM(C139:G139)/3))*B139/7.6)</f>
        <v/>
      </c>
      <c r="I139" s="82"/>
      <c r="K139" s="74">
        <f t="shared" si="135"/>
        <v>0</v>
      </c>
    </row>
    <row r="140" spans="1:11">
      <c r="A140" s="80" t="str">
        <f>IF(Draw!E139=0,"",Draw!E139)</f>
        <v/>
      </c>
      <c r="B140" s="79" t="str">
        <f t="shared" si="138"/>
        <v/>
      </c>
      <c r="C140" s="81"/>
      <c r="D140" s="81"/>
      <c r="E140" s="81"/>
      <c r="F140" s="81"/>
      <c r="G140" s="81"/>
      <c r="H140" s="76" t="str">
        <f t="shared" ref="H140" si="144">IF(B140="","",IF(K140=5,(SUM(C140:G140)-MAX(C140:G140)-MIN(C140:G140))/3,IF(K140=4,(SUM(C140:G140)-MAX(C140:G140))/3,SUM(C140:G140)/3))*B140/7.6)</f>
        <v/>
      </c>
      <c r="I140" s="82"/>
      <c r="K140" s="74">
        <f t="shared" si="135"/>
        <v>0</v>
      </c>
    </row>
    <row r="141" spans="1:11">
      <c r="A141" s="80" t="str">
        <f>IF(Draw!E140=0,"",Draw!E140)</f>
        <v/>
      </c>
      <c r="B141" s="79" t="str">
        <f t="shared" si="138"/>
        <v/>
      </c>
      <c r="C141" s="81"/>
      <c r="D141" s="81"/>
      <c r="E141" s="81"/>
      <c r="F141" s="81"/>
      <c r="G141" s="81"/>
      <c r="H141" s="76" t="str">
        <f t="shared" ref="H141" si="145">IF(B141="","",IF(K141=5,(SUM(C141:G141)-MAX(C141:G141)-MIN(C141:G141))/3,IF(K141=4,(SUM(C141:G141)-MAX(C141:G141))/3,SUM(C141:G141)/3))*B141/7.6)</f>
        <v/>
      </c>
      <c r="I141" s="82"/>
      <c r="K141" s="74">
        <f t="shared" si="135"/>
        <v>0</v>
      </c>
    </row>
    <row r="142" spans="1:11">
      <c r="A142" s="80" t="str">
        <f>IF(Draw!E141=0,"",Draw!E141)</f>
        <v/>
      </c>
      <c r="B142" s="79" t="str">
        <f t="shared" si="138"/>
        <v/>
      </c>
      <c r="C142" s="81"/>
      <c r="D142" s="81"/>
      <c r="E142" s="81"/>
      <c r="F142" s="81"/>
      <c r="G142" s="81"/>
      <c r="H142" s="76" t="str">
        <f t="shared" ref="H142" si="146">IF(B142="","",IF(K142=5,(SUM(C142:G142)-MAX(C142:G142)-MIN(C142:G142))/3,IF(K142=4,(SUM(C142:G142)-MAX(C142:G142))/3,SUM(C142:G142)/3))*B142/7.6)</f>
        <v/>
      </c>
      <c r="I142" s="82"/>
      <c r="K142" s="74">
        <f t="shared" si="135"/>
        <v>0</v>
      </c>
    </row>
    <row r="143" spans="1:11">
      <c r="A143" s="80" t="str">
        <f>IF(Draw!E142=0,"",Draw!E142)</f>
        <v/>
      </c>
      <c r="B143" s="79" t="str">
        <f t="shared" si="138"/>
        <v/>
      </c>
      <c r="C143" s="81"/>
      <c r="D143" s="81"/>
      <c r="E143" s="81"/>
      <c r="F143" s="81"/>
      <c r="G143" s="81"/>
      <c r="H143" s="76" t="str">
        <f t="shared" ref="H143" si="147">IF(B143="","",IF(K143=5,(SUM(C143:G143)-MAX(C143:G143)-MIN(C143:G143))/3,IF(K143=4,(SUM(C143:G143)-MAX(C143:G143))/3,SUM(C143:G143)/3))*B143/7.6)</f>
        <v/>
      </c>
      <c r="I143" s="82"/>
      <c r="K143" s="74">
        <f t="shared" si="135"/>
        <v>0</v>
      </c>
    </row>
    <row r="144" spans="1:11">
      <c r="A144" s="80" t="str">
        <f>IF(Draw!E143=0,"",Draw!E143)</f>
        <v/>
      </c>
      <c r="B144" s="79" t="str">
        <f t="shared" si="138"/>
        <v/>
      </c>
      <c r="C144" s="81"/>
      <c r="D144" s="81"/>
      <c r="E144" s="81"/>
      <c r="F144" s="81"/>
      <c r="G144" s="81"/>
      <c r="H144" s="76" t="str">
        <f t="shared" ref="H144" si="148">IF(B144="","",IF(K144=5,(SUM(C144:G144)-MAX(C144:G144)-MIN(C144:G144))/3,IF(K144=4,(SUM(C144:G144)-MAX(C144:G144))/3,SUM(C144:G144)/3))*B144/7.6)</f>
        <v/>
      </c>
      <c r="I144" s="82"/>
      <c r="K144" s="74">
        <f t="shared" si="135"/>
        <v>0</v>
      </c>
    </row>
    <row r="145" spans="1:11">
      <c r="A145" s="80" t="str">
        <f>IF(Draw!E144=0,"",Draw!E144)</f>
        <v/>
      </c>
      <c r="B145" s="79" t="str">
        <f t="shared" si="138"/>
        <v/>
      </c>
      <c r="C145" s="81"/>
      <c r="D145" s="81"/>
      <c r="E145" s="81"/>
      <c r="F145" s="81"/>
      <c r="G145" s="81"/>
      <c r="H145" s="76" t="str">
        <f t="shared" ref="H145" si="149">IF(B145="","",IF(K145=5,(SUM(C145:G145)-MAX(C145:G145)-MIN(C145:G145))/3,IF(K145=4,(SUM(C145:G145)-MAX(C145:G145))/3,SUM(C145:G145)/3))*B145/7.6)</f>
        <v/>
      </c>
      <c r="I145" s="82"/>
      <c r="K145" s="74">
        <f t="shared" si="135"/>
        <v>0</v>
      </c>
    </row>
    <row r="146" spans="1:11">
      <c r="A146" s="80" t="str">
        <f>IF(Draw!E145=0,"",Draw!E145)</f>
        <v/>
      </c>
      <c r="B146" s="79" t="str">
        <f t="shared" si="138"/>
        <v/>
      </c>
      <c r="C146" s="81"/>
      <c r="D146" s="81"/>
      <c r="E146" s="81"/>
      <c r="F146" s="81"/>
      <c r="G146" s="81"/>
      <c r="H146" s="76" t="str">
        <f t="shared" ref="H146" si="150">IF(B146="","",IF(K146=5,(SUM(C146:G146)-MAX(C146:G146)-MIN(C146:G146))/3,IF(K146=4,(SUM(C146:G146)-MAX(C146:G146))/3,SUM(C146:G146)/3))*B146/7.6)</f>
        <v/>
      </c>
      <c r="I146" s="82"/>
      <c r="K146" s="74">
        <f t="shared" si="135"/>
        <v>0</v>
      </c>
    </row>
    <row r="147" spans="1:11">
      <c r="A147" s="80" t="str">
        <f>IF(Draw!E146=0,"",Draw!E146)</f>
        <v/>
      </c>
      <c r="B147" s="79" t="str">
        <f t="shared" si="138"/>
        <v/>
      </c>
      <c r="C147" s="81"/>
      <c r="D147" s="81"/>
      <c r="E147" s="81"/>
      <c r="F147" s="81"/>
      <c r="G147" s="81"/>
      <c r="H147" s="76" t="str">
        <f t="shared" ref="H147" si="151">IF(B147="","",IF(K147=5,(SUM(C147:G147)-MAX(C147:G147)-MIN(C147:G147))/3,IF(K147=4,(SUM(C147:G147)-MAX(C147:G147))/3,SUM(C147:G147)/3))*B147/7.6)</f>
        <v/>
      </c>
      <c r="I147" s="82"/>
      <c r="K147" s="74">
        <f t="shared" si="135"/>
        <v>0</v>
      </c>
    </row>
    <row r="148" spans="1:11">
      <c r="A148" s="80" t="str">
        <f>IF(Draw!E147=0,"",Draw!E147)</f>
        <v/>
      </c>
      <c r="B148" s="79" t="str">
        <f t="shared" si="138"/>
        <v/>
      </c>
      <c r="C148" s="81"/>
      <c r="D148" s="81"/>
      <c r="E148" s="81"/>
      <c r="F148" s="81"/>
      <c r="G148" s="81"/>
      <c r="H148" s="76" t="str">
        <f t="shared" ref="H148" si="152">IF(B148="","",IF(K148=5,(SUM(C148:G148)-MAX(C148:G148)-MIN(C148:G148))/3,IF(K148=4,(SUM(C148:G148)-MAX(C148:G148))/3,SUM(C148:G148)/3))*B148/7.6)</f>
        <v/>
      </c>
      <c r="I148" s="82"/>
      <c r="K148" s="74">
        <f t="shared" si="135"/>
        <v>0</v>
      </c>
    </row>
    <row r="149" spans="1:11">
      <c r="A149" s="80" t="str">
        <f>IF(Draw!E148=0,"",Draw!E148)</f>
        <v/>
      </c>
      <c r="B149" s="79" t="str">
        <f t="shared" si="138"/>
        <v/>
      </c>
      <c r="C149" s="81"/>
      <c r="D149" s="81"/>
      <c r="E149" s="81"/>
      <c r="F149" s="81"/>
      <c r="G149" s="81"/>
      <c r="H149" s="76" t="str">
        <f t="shared" ref="H149" si="153">IF(B149="","",IF(K149=5,(SUM(C149:G149)-MAX(C149:G149)-MIN(C149:G149))/3,IF(K149=4,(SUM(C149:G149)-MAX(C149:G149))/3,SUM(C149:G149)/3))*B149/7.6)</f>
        <v/>
      </c>
      <c r="I149" s="82"/>
      <c r="K149" s="74">
        <f t="shared" si="135"/>
        <v>0</v>
      </c>
    </row>
    <row r="150" spans="1:11">
      <c r="A150" s="80" t="str">
        <f>IF(Draw!E149=0,"",Draw!E149)</f>
        <v/>
      </c>
      <c r="B150" s="79" t="str">
        <f t="shared" si="138"/>
        <v/>
      </c>
      <c r="C150" s="81"/>
      <c r="D150" s="81"/>
      <c r="E150" s="81"/>
      <c r="F150" s="81"/>
      <c r="G150" s="81"/>
      <c r="H150" s="76" t="str">
        <f t="shared" ref="H150" si="154">IF(B150="","",IF(K150=5,(SUM(C150:G150)-MAX(C150:G150)-MIN(C150:G150))/3,IF(K150=4,(SUM(C150:G150)-MAX(C150:G150))/3,SUM(C150:G150)/3))*B150/7.6)</f>
        <v/>
      </c>
      <c r="I150" s="82"/>
      <c r="K150" s="74">
        <f t="shared" si="135"/>
        <v>0</v>
      </c>
    </row>
    <row r="151" spans="1:11">
      <c r="A151" s="50"/>
      <c r="B151" s="70"/>
      <c r="C151" s="70"/>
      <c r="D151" s="70"/>
      <c r="E151" s="70"/>
      <c r="F151" s="70"/>
      <c r="G151" s="26"/>
      <c r="H151" s="26"/>
      <c r="I151" s="71"/>
    </row>
    <row r="152" spans="1:11">
      <c r="A152" s="50"/>
      <c r="B152" s="40"/>
      <c r="C152" s="25"/>
      <c r="D152" s="25"/>
      <c r="E152" s="25"/>
      <c r="F152" s="25"/>
      <c r="G152" s="25"/>
      <c r="H152" s="26"/>
      <c r="I152" s="41"/>
    </row>
    <row r="153" spans="1:11">
      <c r="A153" s="50"/>
      <c r="B153" s="40"/>
      <c r="C153" s="25"/>
      <c r="D153" s="25"/>
      <c r="E153" s="25"/>
      <c r="F153" s="25"/>
      <c r="G153" s="25"/>
      <c r="H153" s="26"/>
      <c r="I153" s="41"/>
    </row>
    <row r="154" spans="1:11">
      <c r="A154" s="50"/>
      <c r="B154" s="40"/>
      <c r="C154" s="25"/>
      <c r="D154" s="25"/>
      <c r="E154" s="25"/>
      <c r="F154" s="25"/>
      <c r="G154" s="25"/>
      <c r="H154" s="26"/>
      <c r="I154" s="41"/>
    </row>
    <row r="155" spans="1:11">
      <c r="A155" s="50"/>
      <c r="B155" s="40"/>
      <c r="C155" s="25"/>
      <c r="D155" s="25"/>
      <c r="E155" s="25"/>
      <c r="F155" s="25"/>
      <c r="G155" s="25"/>
      <c r="H155" s="26"/>
      <c r="I155" s="41"/>
    </row>
    <row r="156" spans="1:11">
      <c r="A156" s="50"/>
      <c r="B156" s="40"/>
      <c r="C156" s="25"/>
      <c r="D156" s="25"/>
      <c r="E156" s="25"/>
      <c r="F156" s="25"/>
      <c r="G156" s="25"/>
      <c r="H156" s="26"/>
      <c r="I156" s="41"/>
    </row>
    <row r="157" spans="1:11">
      <c r="A157" s="50"/>
      <c r="B157" s="40"/>
      <c r="C157" s="25"/>
      <c r="D157" s="25"/>
      <c r="E157" s="25"/>
      <c r="F157" s="25"/>
      <c r="G157" s="25"/>
      <c r="H157" s="26"/>
      <c r="I157" s="41"/>
    </row>
    <row r="158" spans="1:11">
      <c r="A158" s="50"/>
      <c r="B158" s="40"/>
      <c r="C158" s="25"/>
      <c r="D158" s="25"/>
      <c r="E158" s="25"/>
      <c r="F158" s="25"/>
      <c r="G158" s="25"/>
      <c r="H158" s="26"/>
      <c r="I158" s="41"/>
    </row>
    <row r="159" spans="1:11">
      <c r="A159" s="50"/>
      <c r="B159" s="40"/>
      <c r="C159" s="25"/>
      <c r="D159" s="25"/>
      <c r="E159" s="25"/>
      <c r="F159" s="25"/>
      <c r="G159" s="25"/>
      <c r="H159" s="26"/>
      <c r="I159" s="41"/>
    </row>
    <row r="160" spans="1:11">
      <c r="A160" s="50"/>
      <c r="B160" s="40"/>
      <c r="C160" s="25"/>
      <c r="D160" s="25"/>
      <c r="E160" s="25"/>
      <c r="F160" s="25"/>
      <c r="G160" s="25"/>
      <c r="H160" s="26"/>
      <c r="I160" s="41"/>
    </row>
    <row r="161" spans="1:9">
      <c r="A161" s="50"/>
      <c r="B161" s="40"/>
      <c r="C161" s="25"/>
      <c r="D161" s="25"/>
      <c r="E161" s="25"/>
      <c r="F161" s="25"/>
      <c r="G161" s="25"/>
      <c r="H161" s="26"/>
      <c r="I161" s="41"/>
    </row>
    <row r="162" spans="1:9">
      <c r="A162" s="50"/>
      <c r="B162" s="40"/>
      <c r="C162" s="25"/>
      <c r="D162" s="25"/>
      <c r="E162" s="25"/>
      <c r="F162" s="25"/>
      <c r="G162" s="25"/>
      <c r="H162" s="26"/>
      <c r="I162" s="41"/>
    </row>
    <row r="163" spans="1:9">
      <c r="A163" s="50"/>
      <c r="B163" s="40"/>
      <c r="C163" s="25"/>
      <c r="D163" s="25"/>
      <c r="E163" s="25"/>
      <c r="F163" s="25"/>
      <c r="G163" s="25"/>
      <c r="H163" s="26"/>
      <c r="I163" s="41"/>
    </row>
    <row r="164" spans="1:9">
      <c r="A164" s="50"/>
      <c r="B164" s="40"/>
      <c r="C164" s="25"/>
      <c r="D164" s="25"/>
      <c r="E164" s="25"/>
      <c r="F164" s="25"/>
      <c r="G164" s="25"/>
      <c r="H164" s="26"/>
      <c r="I164" s="41"/>
    </row>
    <row r="165" spans="1:9">
      <c r="A165" s="50"/>
      <c r="B165" s="40"/>
      <c r="C165" s="25"/>
      <c r="D165" s="25"/>
      <c r="E165" s="25"/>
      <c r="F165" s="25"/>
      <c r="G165" s="25"/>
      <c r="H165" s="26"/>
      <c r="I165" s="41"/>
    </row>
    <row r="166" spans="1:9">
      <c r="A166" s="50"/>
      <c r="B166" s="40"/>
      <c r="C166" s="25"/>
      <c r="D166" s="25"/>
      <c r="E166" s="25"/>
      <c r="F166" s="25"/>
      <c r="G166" s="25"/>
      <c r="H166" s="26"/>
      <c r="I166" s="41"/>
    </row>
    <row r="167" spans="1:9">
      <c r="A167" s="50"/>
      <c r="B167" s="40"/>
      <c r="C167" s="25"/>
      <c r="D167" s="25"/>
      <c r="E167" s="25"/>
      <c r="F167" s="25"/>
      <c r="G167" s="25"/>
      <c r="H167" s="26"/>
      <c r="I167" s="41"/>
    </row>
    <row r="168" spans="1:9">
      <c r="A168" s="50"/>
      <c r="B168" s="40"/>
      <c r="C168" s="25"/>
      <c r="D168" s="25"/>
      <c r="E168" s="25"/>
      <c r="F168" s="25"/>
      <c r="G168" s="25"/>
      <c r="H168" s="26"/>
      <c r="I168" s="41"/>
    </row>
    <row r="169" spans="1:9">
      <c r="A169" s="50"/>
      <c r="B169" s="40"/>
      <c r="C169" s="25"/>
      <c r="D169" s="25"/>
      <c r="E169" s="25"/>
      <c r="F169" s="25"/>
      <c r="G169" s="25"/>
      <c r="H169" s="26"/>
      <c r="I169" s="41"/>
    </row>
    <row r="170" spans="1:9">
      <c r="A170" s="50"/>
      <c r="B170" s="40"/>
      <c r="C170" s="25"/>
      <c r="D170" s="25"/>
      <c r="E170" s="25"/>
      <c r="F170" s="25"/>
      <c r="G170" s="25"/>
      <c r="H170" s="26"/>
      <c r="I170" s="41"/>
    </row>
    <row r="171" spans="1:9">
      <c r="A171" s="50"/>
      <c r="B171" s="40"/>
      <c r="C171" s="25"/>
      <c r="D171" s="25"/>
      <c r="E171" s="25"/>
      <c r="F171" s="25"/>
      <c r="G171" s="25"/>
      <c r="H171" s="26"/>
      <c r="I171" s="41"/>
    </row>
    <row r="172" spans="1:9">
      <c r="A172" s="50"/>
      <c r="B172" s="40"/>
      <c r="C172" s="25"/>
      <c r="D172" s="25"/>
      <c r="E172" s="25"/>
      <c r="F172" s="25"/>
      <c r="G172" s="25"/>
      <c r="H172" s="26"/>
      <c r="I172" s="41"/>
    </row>
    <row r="173" spans="1:9">
      <c r="A173" s="50"/>
      <c r="B173" s="40"/>
      <c r="C173" s="25"/>
      <c r="D173" s="25"/>
      <c r="E173" s="25"/>
      <c r="F173" s="25"/>
      <c r="G173" s="25"/>
      <c r="H173" s="26"/>
      <c r="I173" s="41"/>
    </row>
    <row r="174" spans="1:9">
      <c r="A174" s="50"/>
      <c r="B174" s="40"/>
      <c r="C174" s="25"/>
      <c r="D174" s="25"/>
      <c r="E174" s="25"/>
      <c r="F174" s="25"/>
      <c r="G174" s="25"/>
      <c r="H174" s="26"/>
      <c r="I174" s="41"/>
    </row>
    <row r="175" spans="1:9">
      <c r="A175" s="50"/>
      <c r="B175" s="40"/>
      <c r="C175" s="25"/>
      <c r="D175" s="25"/>
      <c r="E175" s="25"/>
      <c r="F175" s="25"/>
      <c r="G175" s="25"/>
      <c r="H175" s="26"/>
      <c r="I175" s="41"/>
    </row>
    <row r="176" spans="1:9">
      <c r="A176" s="50"/>
      <c r="B176" s="40"/>
      <c r="C176" s="25"/>
      <c r="D176" s="25"/>
      <c r="E176" s="25"/>
      <c r="F176" s="25"/>
      <c r="G176" s="25"/>
      <c r="H176" s="26"/>
      <c r="I176" s="41"/>
    </row>
    <row r="177" spans="1:9">
      <c r="A177" s="50"/>
      <c r="B177" s="40"/>
      <c r="C177" s="25"/>
      <c r="D177" s="25"/>
      <c r="E177" s="25"/>
      <c r="F177" s="25"/>
      <c r="G177" s="25"/>
      <c r="H177" s="26"/>
      <c r="I177" s="41"/>
    </row>
    <row r="178" spans="1:9">
      <c r="A178" s="50"/>
      <c r="B178" s="40"/>
      <c r="C178" s="25"/>
      <c r="D178" s="25"/>
      <c r="E178" s="25"/>
      <c r="F178" s="25"/>
      <c r="G178" s="25"/>
      <c r="H178" s="26"/>
      <c r="I178" s="41"/>
    </row>
    <row r="179" spans="1:9">
      <c r="A179" s="50"/>
      <c r="B179" s="40"/>
      <c r="C179" s="25"/>
      <c r="D179" s="25"/>
      <c r="E179" s="25"/>
      <c r="F179" s="25"/>
      <c r="G179" s="25"/>
      <c r="H179" s="26"/>
      <c r="I179" s="41"/>
    </row>
    <row r="180" spans="1:9">
      <c r="A180" s="50"/>
      <c r="B180" s="40"/>
      <c r="C180" s="25"/>
      <c r="D180" s="25"/>
      <c r="E180" s="25"/>
      <c r="F180" s="25"/>
      <c r="G180" s="25"/>
      <c r="H180" s="26"/>
      <c r="I180" s="41"/>
    </row>
    <row r="181" spans="1:9">
      <c r="A181" s="50"/>
      <c r="B181" s="40"/>
      <c r="C181" s="25"/>
      <c r="D181" s="25"/>
      <c r="E181" s="25"/>
      <c r="F181" s="25"/>
      <c r="G181" s="25"/>
      <c r="H181" s="26"/>
      <c r="I181" s="41"/>
    </row>
    <row r="182" spans="1:9">
      <c r="A182" s="50"/>
      <c r="B182" s="40"/>
      <c r="C182" s="25"/>
      <c r="D182" s="25"/>
      <c r="E182" s="25"/>
      <c r="F182" s="25"/>
      <c r="G182" s="25"/>
      <c r="H182" s="26"/>
      <c r="I182" s="41"/>
    </row>
    <row r="183" spans="1:9">
      <c r="A183" s="50"/>
      <c r="B183" s="40"/>
      <c r="C183" s="25"/>
      <c r="D183" s="25"/>
      <c r="E183" s="25"/>
      <c r="F183" s="25"/>
      <c r="G183" s="25"/>
      <c r="H183" s="26"/>
      <c r="I183" s="41"/>
    </row>
    <row r="184" spans="1:9">
      <c r="A184" s="50"/>
      <c r="B184" s="40"/>
      <c r="C184" s="25"/>
      <c r="D184" s="25"/>
      <c r="E184" s="25"/>
      <c r="F184" s="25"/>
      <c r="G184" s="25"/>
      <c r="H184" s="26"/>
      <c r="I184" s="41"/>
    </row>
    <row r="185" spans="1:9">
      <c r="A185" s="50"/>
      <c r="B185" s="40"/>
      <c r="C185" s="25"/>
      <c r="D185" s="25"/>
      <c r="E185" s="25"/>
      <c r="F185" s="25"/>
      <c r="G185" s="25"/>
      <c r="H185" s="26"/>
      <c r="I185" s="41"/>
    </row>
    <row r="186" spans="1:9">
      <c r="A186" s="50"/>
      <c r="B186" s="40"/>
      <c r="C186" s="25"/>
      <c r="D186" s="25"/>
      <c r="E186" s="25"/>
      <c r="F186" s="25"/>
      <c r="G186" s="25"/>
      <c r="H186" s="26"/>
      <c r="I186" s="41"/>
    </row>
    <row r="187" spans="1:9">
      <c r="A187" s="50"/>
      <c r="B187" s="40"/>
      <c r="C187" s="25"/>
      <c r="D187" s="25"/>
      <c r="E187" s="25"/>
      <c r="F187" s="25"/>
      <c r="G187" s="25"/>
      <c r="H187" s="26"/>
      <c r="I187" s="41"/>
    </row>
    <row r="188" spans="1:9">
      <c r="A188" s="50"/>
      <c r="B188" s="40"/>
      <c r="C188" s="25"/>
      <c r="D188" s="25"/>
      <c r="E188" s="25"/>
      <c r="F188" s="25"/>
      <c r="G188" s="25"/>
      <c r="H188" s="26"/>
      <c r="I188" s="41"/>
    </row>
    <row r="189" spans="1:9">
      <c r="A189" s="50"/>
      <c r="B189" s="40"/>
      <c r="C189" s="25"/>
      <c r="D189" s="25"/>
      <c r="E189" s="25"/>
      <c r="F189" s="25"/>
      <c r="G189" s="25"/>
      <c r="H189" s="26"/>
      <c r="I189" s="41"/>
    </row>
    <row r="190" spans="1:9">
      <c r="A190" s="50"/>
      <c r="B190" s="40"/>
      <c r="C190" s="25"/>
      <c r="D190" s="25"/>
      <c r="E190" s="25"/>
      <c r="F190" s="25"/>
      <c r="G190" s="25"/>
      <c r="H190" s="26"/>
      <c r="I190" s="41"/>
    </row>
    <row r="191" spans="1:9">
      <c r="A191" s="50"/>
      <c r="B191" s="40"/>
      <c r="C191" s="25"/>
      <c r="D191" s="25"/>
      <c r="E191" s="25"/>
      <c r="F191" s="25"/>
      <c r="G191" s="25"/>
      <c r="H191" s="26"/>
      <c r="I191" s="41"/>
    </row>
    <row r="192" spans="1:9">
      <c r="A192" s="50"/>
      <c r="B192" s="40"/>
      <c r="C192" s="25"/>
      <c r="D192" s="25"/>
      <c r="E192" s="25"/>
      <c r="F192" s="25"/>
      <c r="G192" s="25"/>
      <c r="H192" s="26"/>
      <c r="I192" s="41"/>
    </row>
    <row r="193" spans="1:9">
      <c r="A193" s="50"/>
      <c r="B193" s="40"/>
      <c r="C193" s="25"/>
      <c r="D193" s="25"/>
      <c r="E193" s="25"/>
      <c r="F193" s="25"/>
      <c r="G193" s="25"/>
      <c r="H193" s="26"/>
      <c r="I193" s="41"/>
    </row>
    <row r="194" spans="1:9">
      <c r="A194" s="50"/>
      <c r="B194" s="40"/>
      <c r="C194" s="25"/>
      <c r="D194" s="25"/>
      <c r="E194" s="25"/>
      <c r="F194" s="25"/>
      <c r="G194" s="25"/>
      <c r="H194" s="26"/>
      <c r="I194" s="41"/>
    </row>
    <row r="195" spans="1:9">
      <c r="A195" s="50"/>
      <c r="B195" s="40"/>
      <c r="C195" s="25"/>
      <c r="D195" s="25"/>
      <c r="E195" s="25"/>
      <c r="F195" s="25"/>
      <c r="G195" s="25"/>
      <c r="H195" s="26"/>
      <c r="I195" s="41"/>
    </row>
    <row r="196" spans="1:9">
      <c r="A196" s="50"/>
      <c r="B196" s="40"/>
      <c r="C196" s="25"/>
      <c r="D196" s="25"/>
      <c r="E196" s="25"/>
      <c r="F196" s="25"/>
      <c r="G196" s="25"/>
      <c r="H196" s="26"/>
      <c r="I196" s="41"/>
    </row>
    <row r="197" spans="1:9">
      <c r="A197" s="50"/>
      <c r="B197" s="40"/>
      <c r="C197" s="25"/>
      <c r="D197" s="25"/>
      <c r="E197" s="25"/>
      <c r="F197" s="25"/>
      <c r="G197" s="25"/>
      <c r="H197" s="26"/>
      <c r="I197" s="41"/>
    </row>
    <row r="198" spans="1:9">
      <c r="A198" s="50"/>
      <c r="B198" s="40"/>
      <c r="C198" s="25"/>
      <c r="D198" s="25"/>
      <c r="E198" s="25"/>
      <c r="F198" s="25"/>
      <c r="G198" s="25"/>
      <c r="H198" s="26"/>
      <c r="I198" s="41"/>
    </row>
    <row r="199" spans="1:9">
      <c r="A199" s="50"/>
      <c r="B199" s="40"/>
      <c r="C199" s="25"/>
      <c r="D199" s="25"/>
      <c r="E199" s="25"/>
      <c r="F199" s="25"/>
      <c r="G199" s="25"/>
      <c r="H199" s="26"/>
      <c r="I199" s="41"/>
    </row>
    <row r="200" spans="1:9">
      <c r="A200" s="50"/>
      <c r="B200" s="40"/>
      <c r="C200" s="25"/>
      <c r="D200" s="25"/>
      <c r="E200" s="25"/>
      <c r="F200" s="25"/>
      <c r="G200" s="25"/>
      <c r="H200" s="26"/>
      <c r="I200" s="41"/>
    </row>
    <row r="201" spans="1:9">
      <c r="A201" s="50"/>
      <c r="B201" s="40"/>
      <c r="C201" s="25"/>
      <c r="D201" s="25"/>
      <c r="E201" s="25"/>
      <c r="F201" s="25"/>
      <c r="G201" s="25"/>
      <c r="H201" s="26"/>
      <c r="I201" s="41"/>
    </row>
    <row r="202" spans="1:9">
      <c r="A202" s="50"/>
      <c r="B202" s="40"/>
      <c r="C202" s="25"/>
      <c r="D202" s="25"/>
      <c r="E202" s="25"/>
      <c r="F202" s="25"/>
      <c r="G202" s="25"/>
      <c r="H202" s="26"/>
      <c r="I202" s="41"/>
    </row>
    <row r="203" spans="1:9">
      <c r="A203" s="50"/>
      <c r="B203" s="40"/>
      <c r="C203" s="25"/>
      <c r="D203" s="25"/>
      <c r="E203" s="25"/>
      <c r="F203" s="25"/>
      <c r="G203" s="25"/>
      <c r="H203" s="26"/>
      <c r="I203" s="41"/>
    </row>
    <row r="204" spans="1:9">
      <c r="A204" s="50"/>
      <c r="B204" s="40"/>
      <c r="C204" s="25"/>
      <c r="D204" s="25"/>
      <c r="E204" s="25"/>
      <c r="F204" s="25"/>
      <c r="G204" s="25"/>
      <c r="H204" s="26"/>
      <c r="I204" s="41"/>
    </row>
    <row r="205" spans="1:9">
      <c r="A205" s="50"/>
      <c r="B205" s="40"/>
      <c r="C205" s="25"/>
      <c r="D205" s="25"/>
      <c r="E205" s="25"/>
      <c r="F205" s="25"/>
      <c r="G205" s="25"/>
      <c r="H205" s="26"/>
      <c r="I205" s="41"/>
    </row>
    <row r="206" spans="1:9">
      <c r="A206" s="50"/>
      <c r="B206" s="40"/>
      <c r="C206" s="25"/>
      <c r="D206" s="25"/>
      <c r="E206" s="25"/>
      <c r="F206" s="25"/>
      <c r="G206" s="25"/>
      <c r="H206" s="26"/>
      <c r="I206" s="41"/>
    </row>
    <row r="207" spans="1:9">
      <c r="A207" s="50"/>
      <c r="B207" s="40"/>
      <c r="C207" s="25"/>
      <c r="D207" s="25"/>
      <c r="E207" s="25"/>
      <c r="F207" s="25"/>
      <c r="G207" s="25"/>
      <c r="H207" s="26"/>
      <c r="I207" s="41"/>
    </row>
    <row r="208" spans="1:9">
      <c r="A208" s="50"/>
      <c r="B208" s="40"/>
      <c r="C208" s="25"/>
      <c r="D208" s="25"/>
      <c r="E208" s="25"/>
      <c r="F208" s="25"/>
      <c r="G208" s="25"/>
      <c r="H208" s="26"/>
      <c r="I208" s="41"/>
    </row>
    <row r="209" spans="1:9">
      <c r="A209" s="50"/>
      <c r="B209" s="40"/>
      <c r="C209" s="25"/>
      <c r="D209" s="25"/>
      <c r="E209" s="25"/>
      <c r="F209" s="25"/>
      <c r="G209" s="25"/>
      <c r="H209" s="26"/>
      <c r="I209" s="41"/>
    </row>
    <row r="210" spans="1:9">
      <c r="A210" s="50"/>
      <c r="B210" s="40"/>
      <c r="C210" s="25"/>
      <c r="D210" s="25"/>
      <c r="E210" s="25"/>
      <c r="F210" s="25"/>
      <c r="G210" s="25"/>
      <c r="H210" s="26"/>
      <c r="I210" s="41"/>
    </row>
    <row r="211" spans="1:9">
      <c r="A211" s="50"/>
      <c r="B211" s="40"/>
      <c r="C211" s="25"/>
      <c r="D211" s="25"/>
      <c r="E211" s="25"/>
      <c r="F211" s="25"/>
      <c r="G211" s="25"/>
      <c r="H211" s="26"/>
      <c r="I211" s="41"/>
    </row>
    <row r="212" spans="1:9">
      <c r="A212" s="50"/>
      <c r="B212" s="40"/>
      <c r="C212" s="25"/>
      <c r="D212" s="25"/>
      <c r="E212" s="25"/>
      <c r="F212" s="25"/>
      <c r="G212" s="25"/>
      <c r="H212" s="26"/>
      <c r="I212" s="41"/>
    </row>
    <row r="213" spans="1:9">
      <c r="A213" s="50"/>
      <c r="B213" s="40"/>
      <c r="C213" s="25"/>
      <c r="D213" s="25"/>
      <c r="E213" s="25"/>
      <c r="F213" s="25"/>
      <c r="G213" s="25"/>
      <c r="H213" s="26"/>
      <c r="I213" s="41"/>
    </row>
    <row r="214" spans="1:9">
      <c r="A214" s="50"/>
      <c r="B214" s="40"/>
      <c r="C214" s="25"/>
      <c r="D214" s="25"/>
      <c r="E214" s="25"/>
      <c r="F214" s="25"/>
      <c r="G214" s="25"/>
      <c r="H214" s="26"/>
      <c r="I214" s="41"/>
    </row>
    <row r="215" spans="1:9">
      <c r="A215" s="50"/>
      <c r="B215" s="40"/>
      <c r="C215" s="25"/>
      <c r="D215" s="25"/>
      <c r="E215" s="25"/>
      <c r="F215" s="25"/>
      <c r="G215" s="25"/>
      <c r="H215" s="26"/>
      <c r="I215" s="41"/>
    </row>
    <row r="216" spans="1:9">
      <c r="A216" s="50"/>
      <c r="B216" s="40"/>
      <c r="C216" s="25"/>
      <c r="D216" s="25"/>
      <c r="E216" s="25"/>
      <c r="F216" s="25"/>
      <c r="G216" s="25"/>
      <c r="H216" s="26"/>
      <c r="I216" s="41"/>
    </row>
    <row r="217" spans="1:9">
      <c r="A217" s="50"/>
      <c r="B217" s="40"/>
      <c r="C217" s="25"/>
      <c r="D217" s="25"/>
      <c r="E217" s="25"/>
      <c r="F217" s="25"/>
      <c r="G217" s="25"/>
      <c r="H217" s="26"/>
      <c r="I217" s="41"/>
    </row>
    <row r="218" spans="1:9">
      <c r="A218" s="50"/>
      <c r="B218" s="40"/>
      <c r="C218" s="25"/>
      <c r="D218" s="25"/>
      <c r="E218" s="25"/>
      <c r="F218" s="25"/>
      <c r="G218" s="25"/>
      <c r="H218" s="26"/>
      <c r="I218" s="41"/>
    </row>
    <row r="219" spans="1:9">
      <c r="A219" s="50"/>
      <c r="B219" s="40"/>
      <c r="C219" s="25"/>
      <c r="D219" s="25"/>
      <c r="E219" s="25"/>
      <c r="F219" s="25"/>
      <c r="G219" s="25"/>
      <c r="H219" s="26"/>
      <c r="I219" s="41"/>
    </row>
  </sheetData>
  <mergeCells count="1">
    <mergeCell ref="C1:G1"/>
  </mergeCells>
  <phoneticPr fontId="2" type="noConversion"/>
  <conditionalFormatting sqref="A3:G150 I3:I150">
    <cfRule type="expression" dxfId="187" priority="23" stopIfTrue="1">
      <formula>MOD(ROW(),2)=0</formula>
    </cfRule>
  </conditionalFormatting>
  <conditionalFormatting sqref="H3:H150">
    <cfRule type="expression" dxfId="186" priority="3" stopIfTrue="1">
      <formula>MOD(ROW(),2)=0</formula>
    </cfRule>
  </conditionalFormatting>
  <conditionalFormatting sqref="H4:H150">
    <cfRule type="expression" dxfId="185" priority="2" stopIfTrue="1">
      <formula>MOD(ROW(),2)=0</formula>
    </cfRule>
  </conditionalFormatting>
  <pageMargins left="0.75" right="0.75" top="1" bottom="1" header="0.5" footer="0.5"/>
  <pageSetup orientation="portrait" r:id="rId1"/>
  <headerFooter alignWithMargins="0">
    <oddHeader>&amp;C&amp;"Arial,Bold"&amp;16JV Figures</oddHeader>
  </headerFooter>
</worksheet>
</file>

<file path=xl/worksheets/sheet5.xml><?xml version="1.0" encoding="utf-8"?>
<worksheet xmlns="http://schemas.openxmlformats.org/spreadsheetml/2006/main" xmlns:r="http://schemas.openxmlformats.org/officeDocument/2006/relationships">
  <sheetPr codeName="Sheet4"/>
  <dimension ref="A1:K219"/>
  <sheetViews>
    <sheetView zoomScale="110" zoomScaleNormal="110" workbookViewId="0">
      <pane xSplit="1" ySplit="2" topLeftCell="B3" activePane="bottomRight" state="frozen"/>
      <selection sqref="A1:C1"/>
      <selection pane="topRight" sqref="A1:C1"/>
      <selection pane="bottomLeft" sqref="A1:C1"/>
      <selection pane="bottomRight" activeCell="C16" sqref="C16"/>
    </sheetView>
  </sheetViews>
  <sheetFormatPr defaultColWidth="8.85546875" defaultRowHeight="15.75"/>
  <cols>
    <col min="1" max="1" width="12.7109375" style="49" customWidth="1"/>
    <col min="2" max="2" width="12.7109375" style="7" customWidth="1"/>
    <col min="3" max="7" width="12.7109375" style="5" customWidth="1"/>
    <col min="8" max="8" width="12.7109375" style="13" customWidth="1"/>
    <col min="9" max="9" width="12.7109375" style="10" customWidth="1"/>
  </cols>
  <sheetData>
    <row r="1" spans="1:11" ht="16.5" thickTop="1">
      <c r="B1" s="18" t="s">
        <v>5</v>
      </c>
      <c r="C1" s="114" t="s">
        <v>40</v>
      </c>
      <c r="D1" s="115"/>
      <c r="E1" s="115"/>
      <c r="F1" s="115"/>
      <c r="G1" s="115"/>
      <c r="H1" s="11"/>
      <c r="I1" s="9"/>
      <c r="K1" s="73"/>
    </row>
    <row r="2" spans="1:11" ht="30">
      <c r="A2" s="57" t="s">
        <v>13</v>
      </c>
      <c r="B2" s="58" t="s">
        <v>0</v>
      </c>
      <c r="C2" s="59" t="s">
        <v>43</v>
      </c>
      <c r="D2" s="59" t="s">
        <v>44</v>
      </c>
      <c r="E2" s="59" t="s">
        <v>45</v>
      </c>
      <c r="F2" s="59" t="s">
        <v>46</v>
      </c>
      <c r="G2" s="59" t="s">
        <v>47</v>
      </c>
      <c r="H2" s="60" t="s">
        <v>1</v>
      </c>
      <c r="I2" s="56" t="s">
        <v>15</v>
      </c>
      <c r="J2" s="61"/>
      <c r="K2" s="73"/>
    </row>
    <row r="3" spans="1:11">
      <c r="A3" s="47">
        <f>IF(Draw!E2=0,"",Draw!E2)</f>
        <v>1</v>
      </c>
      <c r="B3" s="6">
        <v>2.1</v>
      </c>
      <c r="C3" s="48"/>
      <c r="D3" s="48"/>
      <c r="E3" s="48"/>
      <c r="F3" s="48"/>
      <c r="G3" s="48"/>
      <c r="H3" s="12">
        <f>IF(B3="","",IF(K3=5,(SUM(C3:G3)-MAX(C3:G3)-MIN(C3:G3))/3,IF(K3=4,(SUM(C3:G3)-MAX(C3:G3))/3,SUM(C3:G3)/3))*B3/7.6)</f>
        <v>0</v>
      </c>
      <c r="I3" s="48"/>
      <c r="K3" s="74">
        <f>COUNT(C3:G3)</f>
        <v>0</v>
      </c>
    </row>
    <row r="4" spans="1:11">
      <c r="A4" s="80">
        <f>IF(Draw!E3=0,"",Draw!E3)</f>
        <v>2</v>
      </c>
      <c r="B4" s="79">
        <f t="shared" ref="B4" si="0">IF(A4="","",B$3)</f>
        <v>2.1</v>
      </c>
      <c r="C4" s="81">
        <v>59</v>
      </c>
      <c r="D4" s="81">
        <v>60</v>
      </c>
      <c r="E4" s="81">
        <v>63</v>
      </c>
      <c r="F4" s="81"/>
      <c r="G4" s="81"/>
      <c r="H4" s="76">
        <f t="shared" ref="H4" si="1">IF(B4="","",IF(K4=5,(SUM(C4:G4)-MAX(C4:G4)-MIN(C4:G4))/3,IF(K4=4,(SUM(C4:G4)-MAX(C4:G4))/3,SUM(C4:G4)/3))*B4/7.6)</f>
        <v>16.763157894736842</v>
      </c>
      <c r="I4" s="81"/>
      <c r="K4" s="74">
        <f t="shared" ref="K4:K67" si="2">COUNT(C4:G4)</f>
        <v>3</v>
      </c>
    </row>
    <row r="5" spans="1:11">
      <c r="A5" s="80">
        <f>IF(Draw!E4=0,"",Draw!E4)</f>
        <v>3</v>
      </c>
      <c r="B5" s="79">
        <f t="shared" ref="B5:B6" si="3">IF(A5="","",B$3)</f>
        <v>2.1</v>
      </c>
      <c r="C5" s="81">
        <v>43</v>
      </c>
      <c r="D5" s="81">
        <v>50</v>
      </c>
      <c r="E5" s="81">
        <v>51</v>
      </c>
      <c r="F5" s="81"/>
      <c r="G5" s="81"/>
      <c r="H5" s="76">
        <f t="shared" ref="H5" si="4">IF(B5="","",IF(K5=5,(SUM(C5:G5)-MAX(C5:G5)-MIN(C5:G5))/3,IF(K5=4,(SUM(C5:G5)-MAX(C5:G5))/3,SUM(C5:G5)/3))*B5/7.6)</f>
        <v>13.263157894736844</v>
      </c>
      <c r="I5" s="81"/>
      <c r="J5" s="38"/>
      <c r="K5" s="74">
        <f t="shared" si="2"/>
        <v>3</v>
      </c>
    </row>
    <row r="6" spans="1:11">
      <c r="A6" s="80">
        <f>IF(Draw!E5=0,"",Draw!E5)</f>
        <v>4</v>
      </c>
      <c r="B6" s="79">
        <f t="shared" si="3"/>
        <v>2.1</v>
      </c>
      <c r="C6" s="81">
        <v>52</v>
      </c>
      <c r="D6" s="81">
        <v>49</v>
      </c>
      <c r="E6" s="81">
        <v>47</v>
      </c>
      <c r="F6" s="81"/>
      <c r="G6" s="81"/>
      <c r="H6" s="76">
        <f t="shared" ref="H6" si="5">IF(B6="","",IF(K6=5,(SUM(C6:G6)-MAX(C6:G6)-MIN(C6:G6))/3,IF(K6=4,(SUM(C6:G6)-MAX(C6:G6))/3,SUM(C6:G6)/3))*B6/7.6)</f>
        <v>13.631578947368423</v>
      </c>
      <c r="I6" s="81"/>
      <c r="K6" s="74">
        <f t="shared" si="2"/>
        <v>3</v>
      </c>
    </row>
    <row r="7" spans="1:11">
      <c r="A7" s="80">
        <f>IF(Draw!E6=0,"",Draw!E6)</f>
        <v>5</v>
      </c>
      <c r="B7" s="79">
        <f t="shared" ref="B7:B70" si="6">IF(A7="","",B$3)</f>
        <v>2.1</v>
      </c>
      <c r="C7" s="81">
        <v>56</v>
      </c>
      <c r="D7" s="81">
        <v>56</v>
      </c>
      <c r="E7" s="81">
        <v>53</v>
      </c>
      <c r="F7" s="81"/>
      <c r="G7" s="81"/>
      <c r="H7" s="76">
        <f t="shared" ref="H7" si="7">IF(B7="","",IF(K7=5,(SUM(C7:G7)-MAX(C7:G7)-MIN(C7:G7))/3,IF(K7=4,(SUM(C7:G7)-MAX(C7:G7))/3,SUM(C7:G7)/3))*B7/7.6)</f>
        <v>15.197368421052632</v>
      </c>
      <c r="I7" s="81"/>
      <c r="J7" s="38"/>
      <c r="K7" s="74">
        <f t="shared" si="2"/>
        <v>3</v>
      </c>
    </row>
    <row r="8" spans="1:11">
      <c r="A8" s="80">
        <f>IF(Draw!E7=0,"",Draw!E7)</f>
        <v>6</v>
      </c>
      <c r="B8" s="79">
        <f t="shared" si="6"/>
        <v>2.1</v>
      </c>
      <c r="C8" s="81">
        <v>50</v>
      </c>
      <c r="D8" s="81">
        <v>53</v>
      </c>
      <c r="E8" s="81">
        <v>50</v>
      </c>
      <c r="F8" s="81"/>
      <c r="G8" s="81"/>
      <c r="H8" s="76">
        <f t="shared" ref="H8" si="8">IF(B8="","",IF(K8=5,(SUM(C8:G8)-MAX(C8:G8)-MIN(C8:G8))/3,IF(K8=4,(SUM(C8:G8)-MAX(C8:G8))/3,SUM(C8:G8)/3))*B8/7.6)</f>
        <v>14.092105263157897</v>
      </c>
      <c r="I8" s="81"/>
      <c r="K8" s="74">
        <f t="shared" si="2"/>
        <v>3</v>
      </c>
    </row>
    <row r="9" spans="1:11">
      <c r="A9" s="80">
        <f>IF(Draw!E8=0,"",Draw!E8)</f>
        <v>7</v>
      </c>
      <c r="B9" s="79">
        <f t="shared" si="6"/>
        <v>2.1</v>
      </c>
      <c r="C9" s="81">
        <v>63</v>
      </c>
      <c r="D9" s="81">
        <v>61</v>
      </c>
      <c r="E9" s="81">
        <v>66</v>
      </c>
      <c r="F9" s="81"/>
      <c r="G9" s="81"/>
      <c r="H9" s="76">
        <f t="shared" ref="H9" si="9">IF(B9="","",IF(K9=5,(SUM(C9:G9)-MAX(C9:G9)-MIN(C9:G9))/3,IF(K9=4,(SUM(C9:G9)-MAX(C9:G9))/3,SUM(C9:G9)/3))*B9/7.6)</f>
        <v>17.5</v>
      </c>
      <c r="I9" s="81"/>
      <c r="J9" s="38"/>
      <c r="K9" s="74">
        <f t="shared" si="2"/>
        <v>3</v>
      </c>
    </row>
    <row r="10" spans="1:11">
      <c r="A10" s="80">
        <f>IF(Draw!E9=0,"",Draw!E9)</f>
        <v>8</v>
      </c>
      <c r="B10" s="79">
        <f t="shared" si="6"/>
        <v>2.1</v>
      </c>
      <c r="C10" s="81">
        <v>53</v>
      </c>
      <c r="D10" s="81">
        <v>48</v>
      </c>
      <c r="E10" s="81">
        <v>48</v>
      </c>
      <c r="F10" s="81"/>
      <c r="G10" s="81"/>
      <c r="H10" s="76">
        <f t="shared" ref="H10" si="10">IF(B10="","",IF(K10=5,(SUM(C10:G10)-MAX(C10:G10)-MIN(C10:G10))/3,IF(K10=4,(SUM(C10:G10)-MAX(C10:G10))/3,SUM(C10:G10)/3))*B10/7.6)</f>
        <v>13.723684210526317</v>
      </c>
      <c r="I10" s="81"/>
      <c r="K10" s="74">
        <f t="shared" si="2"/>
        <v>3</v>
      </c>
    </row>
    <row r="11" spans="1:11">
      <c r="A11" s="80">
        <f>IF(Draw!E10=0,"",Draw!E10)</f>
        <v>9</v>
      </c>
      <c r="B11" s="79">
        <f t="shared" si="6"/>
        <v>2.1</v>
      </c>
      <c r="C11" s="81">
        <v>49</v>
      </c>
      <c r="D11" s="81">
        <v>50</v>
      </c>
      <c r="E11" s="81">
        <v>50</v>
      </c>
      <c r="F11" s="81"/>
      <c r="G11" s="81"/>
      <c r="H11" s="76">
        <f t="shared" ref="H11" si="11">IF(B11="","",IF(K11=5,(SUM(C11:G11)-MAX(C11:G11)-MIN(C11:G11))/3,IF(K11=4,(SUM(C11:G11)-MAX(C11:G11))/3,SUM(C11:G11)/3))*B11/7.6)</f>
        <v>13.723684210526317</v>
      </c>
      <c r="I11" s="81"/>
      <c r="J11" s="38"/>
      <c r="K11" s="74">
        <f t="shared" si="2"/>
        <v>3</v>
      </c>
    </row>
    <row r="12" spans="1:11">
      <c r="A12" s="80">
        <f>IF(Draw!E11=0,"",Draw!E11)</f>
        <v>10</v>
      </c>
      <c r="B12" s="79">
        <f t="shared" si="6"/>
        <v>2.1</v>
      </c>
      <c r="C12" s="81">
        <v>46</v>
      </c>
      <c r="D12" s="81">
        <v>47</v>
      </c>
      <c r="E12" s="81">
        <v>44</v>
      </c>
      <c r="F12" s="81"/>
      <c r="G12" s="81"/>
      <c r="H12" s="76">
        <f t="shared" ref="H12" si="12">IF(B12="","",IF(K12=5,(SUM(C12:G12)-MAX(C12:G12)-MIN(C12:G12))/3,IF(K12=4,(SUM(C12:G12)-MAX(C12:G12))/3,SUM(C12:G12)/3))*B12/7.6)</f>
        <v>12.618421052631581</v>
      </c>
      <c r="I12" s="81"/>
      <c r="K12" s="74">
        <f t="shared" si="2"/>
        <v>3</v>
      </c>
    </row>
    <row r="13" spans="1:11">
      <c r="A13" s="80">
        <f>IF(Draw!E12=0,"",Draw!E12)</f>
        <v>11</v>
      </c>
      <c r="B13" s="79">
        <f t="shared" si="6"/>
        <v>2.1</v>
      </c>
      <c r="C13" s="81">
        <v>62</v>
      </c>
      <c r="D13" s="81">
        <v>64</v>
      </c>
      <c r="E13" s="81">
        <v>61</v>
      </c>
      <c r="F13" s="81"/>
      <c r="G13" s="81"/>
      <c r="H13" s="76">
        <f t="shared" ref="H13" si="13">IF(B13="","",IF(K13=5,(SUM(C13:G13)-MAX(C13:G13)-MIN(C13:G13))/3,IF(K13=4,(SUM(C13:G13)-MAX(C13:G13))/3,SUM(C13:G13)/3))*B13/7.6)</f>
        <v>17.223684210526319</v>
      </c>
      <c r="I13" s="81"/>
      <c r="J13" s="38"/>
      <c r="K13" s="74">
        <f t="shared" si="2"/>
        <v>3</v>
      </c>
    </row>
    <row r="14" spans="1:11">
      <c r="A14" s="80">
        <f>IF(Draw!E13=0,"",Draw!E13)</f>
        <v>12</v>
      </c>
      <c r="B14" s="79">
        <f t="shared" si="6"/>
        <v>2.1</v>
      </c>
      <c r="C14" s="81">
        <v>59</v>
      </c>
      <c r="D14" s="81">
        <v>57</v>
      </c>
      <c r="E14" s="81">
        <v>56</v>
      </c>
      <c r="F14" s="81"/>
      <c r="G14" s="81"/>
      <c r="H14" s="76">
        <f t="shared" ref="H14" si="14">IF(B14="","",IF(K14=5,(SUM(C14:G14)-MAX(C14:G14)-MIN(C14:G14))/3,IF(K14=4,(SUM(C14:G14)-MAX(C14:G14))/3,SUM(C14:G14)/3))*B14/7.6)</f>
        <v>15.842105263157896</v>
      </c>
      <c r="I14" s="81"/>
      <c r="K14" s="74">
        <f t="shared" si="2"/>
        <v>3</v>
      </c>
    </row>
    <row r="15" spans="1:11">
      <c r="A15" s="80">
        <f>IF(Draw!E14=0,"",Draw!E14)</f>
        <v>13</v>
      </c>
      <c r="B15" s="79">
        <f t="shared" si="6"/>
        <v>2.1</v>
      </c>
      <c r="C15" s="81">
        <v>58</v>
      </c>
      <c r="D15" s="81">
        <v>59</v>
      </c>
      <c r="E15" s="81">
        <v>60</v>
      </c>
      <c r="F15" s="81"/>
      <c r="G15" s="81"/>
      <c r="H15" s="76">
        <f t="shared" ref="H15" si="15">IF(B15="","",IF(K15=5,(SUM(C15:G15)-MAX(C15:G15)-MIN(C15:G15))/3,IF(K15=4,(SUM(C15:G15)-MAX(C15:G15))/3,SUM(C15:G15)/3))*B15/7.6)</f>
        <v>16.30263157894737</v>
      </c>
      <c r="I15" s="81"/>
      <c r="J15" s="38"/>
      <c r="K15" s="74">
        <f t="shared" si="2"/>
        <v>3</v>
      </c>
    </row>
    <row r="16" spans="1:11">
      <c r="A16" s="80">
        <f>IF(Draw!E15=0,"",Draw!E15)</f>
        <v>14</v>
      </c>
      <c r="B16" s="79">
        <f t="shared" si="6"/>
        <v>2.1</v>
      </c>
      <c r="C16" s="81">
        <v>63</v>
      </c>
      <c r="D16" s="81">
        <v>62</v>
      </c>
      <c r="E16" s="81">
        <v>61</v>
      </c>
      <c r="F16" s="81"/>
      <c r="G16" s="81"/>
      <c r="H16" s="76">
        <f t="shared" ref="H16" si="16">IF(B16="","",IF(K16=5,(SUM(C16:G16)-MAX(C16:G16)-MIN(C16:G16))/3,IF(K16=4,(SUM(C16:G16)-MAX(C16:G16))/3,SUM(C16:G16)/3))*B16/7.6)</f>
        <v>17.131578947368425</v>
      </c>
      <c r="I16" s="81"/>
      <c r="K16" s="74">
        <f t="shared" si="2"/>
        <v>3</v>
      </c>
    </row>
    <row r="17" spans="1:11">
      <c r="A17" s="80">
        <f>IF(Draw!E16=0,"",Draw!E16)</f>
        <v>15</v>
      </c>
      <c r="B17" s="79">
        <f t="shared" si="6"/>
        <v>2.1</v>
      </c>
      <c r="C17" s="81">
        <v>46</v>
      </c>
      <c r="D17" s="81">
        <v>52</v>
      </c>
      <c r="E17" s="81">
        <v>50</v>
      </c>
      <c r="F17" s="81"/>
      <c r="G17" s="81"/>
      <c r="H17" s="76">
        <f t="shared" ref="H17" si="17">IF(B17="","",IF(K17=5,(SUM(C17:G17)-MAX(C17:G17)-MIN(C17:G17))/3,IF(K17=4,(SUM(C17:G17)-MAX(C17:G17))/3,SUM(C17:G17)/3))*B17/7.6)</f>
        <v>13.631578947368423</v>
      </c>
      <c r="I17" s="81"/>
      <c r="J17" s="38"/>
      <c r="K17" s="74">
        <f t="shared" si="2"/>
        <v>3</v>
      </c>
    </row>
    <row r="18" spans="1:11">
      <c r="A18" s="80">
        <f>IF(Draw!E17=0,"",Draw!E17)</f>
        <v>16</v>
      </c>
      <c r="B18" s="79">
        <f t="shared" si="6"/>
        <v>2.1</v>
      </c>
      <c r="C18" s="81">
        <v>57</v>
      </c>
      <c r="D18" s="81">
        <v>55</v>
      </c>
      <c r="E18" s="81">
        <v>55</v>
      </c>
      <c r="F18" s="81"/>
      <c r="G18" s="81"/>
      <c r="H18" s="76">
        <f t="shared" ref="H18" si="18">IF(B18="","",IF(K18=5,(SUM(C18:G18)-MAX(C18:G18)-MIN(C18:G18))/3,IF(K18=4,(SUM(C18:G18)-MAX(C18:G18))/3,SUM(C18:G18)/3))*B18/7.6)</f>
        <v>15.381578947368423</v>
      </c>
      <c r="I18" s="81"/>
      <c r="K18" s="74">
        <f t="shared" si="2"/>
        <v>3</v>
      </c>
    </row>
    <row r="19" spans="1:11">
      <c r="A19" s="80">
        <f>IF(Draw!E18=0,"",Draw!E18)</f>
        <v>17</v>
      </c>
      <c r="B19" s="79">
        <f t="shared" si="6"/>
        <v>2.1</v>
      </c>
      <c r="C19" s="81">
        <v>59</v>
      </c>
      <c r="D19" s="81">
        <v>57</v>
      </c>
      <c r="E19" s="81">
        <v>58</v>
      </c>
      <c r="F19" s="81"/>
      <c r="G19" s="81"/>
      <c r="H19" s="76">
        <f t="shared" ref="H19" si="19">IF(B19="","",IF(K19=5,(SUM(C19:G19)-MAX(C19:G19)-MIN(C19:G19))/3,IF(K19=4,(SUM(C19:G19)-MAX(C19:G19))/3,SUM(C19:G19)/3))*B19/7.6)</f>
        <v>16.026315789473685</v>
      </c>
      <c r="I19" s="81"/>
      <c r="J19" s="38"/>
      <c r="K19" s="74">
        <f t="shared" si="2"/>
        <v>3</v>
      </c>
    </row>
    <row r="20" spans="1:11">
      <c r="A20" s="80">
        <f>IF(Draw!E19=0,"",Draw!E19)</f>
        <v>18</v>
      </c>
      <c r="B20" s="79">
        <f t="shared" si="6"/>
        <v>2.1</v>
      </c>
      <c r="C20" s="81">
        <v>53</v>
      </c>
      <c r="D20" s="81">
        <v>47</v>
      </c>
      <c r="E20" s="81">
        <v>45</v>
      </c>
      <c r="F20" s="81"/>
      <c r="G20" s="81"/>
      <c r="H20" s="76">
        <f t="shared" ref="H20" si="20">IF(B20="","",IF(K20=5,(SUM(C20:G20)-MAX(C20:G20)-MIN(C20:G20))/3,IF(K20=4,(SUM(C20:G20)-MAX(C20:G20))/3,SUM(C20:G20)/3))*B20/7.6)</f>
        <v>13.35526315789474</v>
      </c>
      <c r="I20" s="81"/>
      <c r="K20" s="74">
        <f t="shared" si="2"/>
        <v>3</v>
      </c>
    </row>
    <row r="21" spans="1:11">
      <c r="A21" s="80">
        <f>IF(Draw!E20=0,"",Draw!E20)</f>
        <v>19</v>
      </c>
      <c r="B21" s="79">
        <f t="shared" si="6"/>
        <v>2.1</v>
      </c>
      <c r="C21" s="81"/>
      <c r="D21" s="81"/>
      <c r="E21" s="81"/>
      <c r="F21" s="81"/>
      <c r="G21" s="81"/>
      <c r="H21" s="76">
        <f t="shared" ref="H21" si="21">IF(B21="","",IF(K21=5,(SUM(C21:G21)-MAX(C21:G21)-MIN(C21:G21))/3,IF(K21=4,(SUM(C21:G21)-MAX(C21:G21))/3,SUM(C21:G21)/3))*B21/7.6)</f>
        <v>0</v>
      </c>
      <c r="I21" s="81"/>
      <c r="J21" s="38"/>
      <c r="K21" s="74">
        <f t="shared" si="2"/>
        <v>0</v>
      </c>
    </row>
    <row r="22" spans="1:11">
      <c r="A22" s="80">
        <f>IF(Draw!E21=0,"",Draw!E21)</f>
        <v>20</v>
      </c>
      <c r="B22" s="79">
        <f t="shared" si="6"/>
        <v>2.1</v>
      </c>
      <c r="C22" s="81">
        <v>54</v>
      </c>
      <c r="D22" s="81">
        <v>55</v>
      </c>
      <c r="E22" s="81">
        <v>52</v>
      </c>
      <c r="F22" s="81"/>
      <c r="G22" s="81"/>
      <c r="H22" s="76">
        <f t="shared" ref="H22" si="22">IF(B22="","",IF(K22=5,(SUM(C22:G22)-MAX(C22:G22)-MIN(C22:G22))/3,IF(K22=4,(SUM(C22:G22)-MAX(C22:G22))/3,SUM(C22:G22)/3))*B22/7.6)</f>
        <v>14.828947368421053</v>
      </c>
      <c r="I22" s="81"/>
      <c r="K22" s="74">
        <f t="shared" si="2"/>
        <v>3</v>
      </c>
    </row>
    <row r="23" spans="1:11">
      <c r="A23" s="80">
        <f>IF(Draw!E22=0,"",Draw!E22)</f>
        <v>21</v>
      </c>
      <c r="B23" s="79">
        <f t="shared" si="6"/>
        <v>2.1</v>
      </c>
      <c r="C23" s="81">
        <v>58</v>
      </c>
      <c r="D23" s="81">
        <v>56</v>
      </c>
      <c r="E23" s="81">
        <v>59</v>
      </c>
      <c r="F23" s="81"/>
      <c r="G23" s="81"/>
      <c r="H23" s="76">
        <f t="shared" ref="H23" si="23">IF(B23="","",IF(K23=5,(SUM(C23:G23)-MAX(C23:G23)-MIN(C23:G23))/3,IF(K23=4,(SUM(C23:G23)-MAX(C23:G23))/3,SUM(C23:G23)/3))*B23/7.6)</f>
        <v>15.934210526315789</v>
      </c>
      <c r="I23" s="81"/>
      <c r="J23" s="38"/>
      <c r="K23" s="74">
        <f t="shared" si="2"/>
        <v>3</v>
      </c>
    </row>
    <row r="24" spans="1:11">
      <c r="A24" s="80">
        <f>IF(Draw!E23=0,"",Draw!E23)</f>
        <v>22</v>
      </c>
      <c r="B24" s="79">
        <f t="shared" si="6"/>
        <v>2.1</v>
      </c>
      <c r="C24" s="81">
        <v>49</v>
      </c>
      <c r="D24" s="81">
        <v>56</v>
      </c>
      <c r="E24" s="81">
        <v>53</v>
      </c>
      <c r="F24" s="81"/>
      <c r="G24" s="81"/>
      <c r="H24" s="76">
        <f t="shared" ref="H24" si="24">IF(B24="","",IF(K24=5,(SUM(C24:G24)-MAX(C24:G24)-MIN(C24:G24))/3,IF(K24=4,(SUM(C24:G24)-MAX(C24:G24))/3,SUM(C24:G24)/3))*B24/7.6)</f>
        <v>14.552631578947368</v>
      </c>
      <c r="I24" s="81"/>
      <c r="K24" s="74">
        <f t="shared" si="2"/>
        <v>3</v>
      </c>
    </row>
    <row r="25" spans="1:11">
      <c r="A25" s="80">
        <f>IF(Draw!E24=0,"",Draw!E24)</f>
        <v>23</v>
      </c>
      <c r="B25" s="79">
        <f t="shared" si="6"/>
        <v>2.1</v>
      </c>
      <c r="C25" s="81">
        <v>59</v>
      </c>
      <c r="D25" s="81">
        <v>58</v>
      </c>
      <c r="E25" s="81">
        <v>52</v>
      </c>
      <c r="F25" s="81"/>
      <c r="G25" s="81"/>
      <c r="H25" s="76">
        <f t="shared" ref="H25" si="25">IF(B25="","",IF(K25=5,(SUM(C25:G25)-MAX(C25:G25)-MIN(C25:G25))/3,IF(K25=4,(SUM(C25:G25)-MAX(C25:G25))/3,SUM(C25:G25)/3))*B25/7.6)</f>
        <v>15.565789473684212</v>
      </c>
      <c r="I25" s="81"/>
      <c r="J25" s="38"/>
      <c r="K25" s="74">
        <f t="shared" si="2"/>
        <v>3</v>
      </c>
    </row>
    <row r="26" spans="1:11">
      <c r="A26" s="80">
        <f>IF(Draw!E25=0,"",Draw!E25)</f>
        <v>24</v>
      </c>
      <c r="B26" s="79">
        <f t="shared" si="6"/>
        <v>2.1</v>
      </c>
      <c r="C26" s="81">
        <v>57</v>
      </c>
      <c r="D26" s="81">
        <v>53</v>
      </c>
      <c r="E26" s="81">
        <v>56</v>
      </c>
      <c r="F26" s="81"/>
      <c r="G26" s="81"/>
      <c r="H26" s="76">
        <f t="shared" ref="H26" si="26">IF(B26="","",IF(K26=5,(SUM(C26:G26)-MAX(C26:G26)-MIN(C26:G26))/3,IF(K26=4,(SUM(C26:G26)-MAX(C26:G26))/3,SUM(C26:G26)/3))*B26/7.6)</f>
        <v>15.289473684210527</v>
      </c>
      <c r="I26" s="81"/>
      <c r="K26" s="74">
        <f t="shared" si="2"/>
        <v>3</v>
      </c>
    </row>
    <row r="27" spans="1:11">
      <c r="A27" s="80">
        <f>IF(Draw!E26=0,"",Draw!E26)</f>
        <v>25</v>
      </c>
      <c r="B27" s="79">
        <f t="shared" si="6"/>
        <v>2.1</v>
      </c>
      <c r="C27" s="81">
        <v>62</v>
      </c>
      <c r="D27" s="81">
        <v>60</v>
      </c>
      <c r="E27" s="81">
        <v>59</v>
      </c>
      <c r="F27" s="81"/>
      <c r="G27" s="81"/>
      <c r="H27" s="76">
        <f t="shared" ref="H27" si="27">IF(B27="","",IF(K27=5,(SUM(C27:G27)-MAX(C27:G27)-MIN(C27:G27))/3,IF(K27=4,(SUM(C27:G27)-MAX(C27:G27))/3,SUM(C27:G27)/3))*B27/7.6)</f>
        <v>16.671052631578949</v>
      </c>
      <c r="I27" s="81"/>
      <c r="J27" s="38"/>
      <c r="K27" s="74">
        <f t="shared" si="2"/>
        <v>3</v>
      </c>
    </row>
    <row r="28" spans="1:11">
      <c r="A28" s="80">
        <f>IF(Draw!E27=0,"",Draw!E27)</f>
        <v>26</v>
      </c>
      <c r="B28" s="79">
        <f t="shared" si="6"/>
        <v>2.1</v>
      </c>
      <c r="C28" s="81">
        <v>55</v>
      </c>
      <c r="D28" s="81">
        <v>55</v>
      </c>
      <c r="E28" s="81">
        <v>57</v>
      </c>
      <c r="F28" s="81"/>
      <c r="G28" s="81"/>
      <c r="H28" s="76">
        <f t="shared" ref="H28" si="28">IF(B28="","",IF(K28=5,(SUM(C28:G28)-MAX(C28:G28)-MIN(C28:G28))/3,IF(K28=4,(SUM(C28:G28)-MAX(C28:G28))/3,SUM(C28:G28)/3))*B28/7.6)</f>
        <v>15.381578947368423</v>
      </c>
      <c r="I28" s="81"/>
      <c r="K28" s="74">
        <f t="shared" si="2"/>
        <v>3</v>
      </c>
    </row>
    <row r="29" spans="1:11">
      <c r="A29" s="80">
        <f>IF(Draw!E28=0,"",Draw!E28)</f>
        <v>27</v>
      </c>
      <c r="B29" s="79">
        <f t="shared" si="6"/>
        <v>2.1</v>
      </c>
      <c r="C29" s="81">
        <v>41</v>
      </c>
      <c r="D29" s="81">
        <v>44</v>
      </c>
      <c r="E29" s="81">
        <v>42</v>
      </c>
      <c r="F29" s="81"/>
      <c r="G29" s="81"/>
      <c r="H29" s="76">
        <f t="shared" ref="H29" si="29">IF(B29="","",IF(K29=5,(SUM(C29:G29)-MAX(C29:G29)-MIN(C29:G29))/3,IF(K29=4,(SUM(C29:G29)-MAX(C29:G29))/3,SUM(C29:G29)/3))*B29/7.6)</f>
        <v>11.697368421052634</v>
      </c>
      <c r="I29" s="81"/>
      <c r="J29" s="38"/>
      <c r="K29" s="74">
        <f t="shared" si="2"/>
        <v>3</v>
      </c>
    </row>
    <row r="30" spans="1:11">
      <c r="A30" s="80">
        <f>IF(Draw!E29=0,"",Draw!E29)</f>
        <v>28</v>
      </c>
      <c r="B30" s="79">
        <f t="shared" si="6"/>
        <v>2.1</v>
      </c>
      <c r="C30" s="81">
        <v>54</v>
      </c>
      <c r="D30" s="81">
        <v>54</v>
      </c>
      <c r="E30" s="81">
        <v>53</v>
      </c>
      <c r="F30" s="81"/>
      <c r="G30" s="81"/>
      <c r="H30" s="76">
        <f t="shared" ref="H30" si="30">IF(B30="","",IF(K30=5,(SUM(C30:G30)-MAX(C30:G30)-MIN(C30:G30))/3,IF(K30=4,(SUM(C30:G30)-MAX(C30:G30))/3,SUM(C30:G30)/3))*B30/7.6)</f>
        <v>14.828947368421053</v>
      </c>
      <c r="I30" s="81"/>
      <c r="K30" s="74">
        <f t="shared" si="2"/>
        <v>3</v>
      </c>
    </row>
    <row r="31" spans="1:11">
      <c r="A31" s="80" t="str">
        <f>IF(Draw!E30=0,"",Draw!E30)</f>
        <v/>
      </c>
      <c r="B31" s="79" t="str">
        <f t="shared" si="6"/>
        <v/>
      </c>
      <c r="C31" s="81"/>
      <c r="D31" s="81"/>
      <c r="E31" s="81"/>
      <c r="F31" s="81"/>
      <c r="G31" s="81"/>
      <c r="H31" s="76" t="str">
        <f t="shared" ref="H31" si="31">IF(B31="","",IF(K31=5,(SUM(C31:G31)-MAX(C31:G31)-MIN(C31:G31))/3,IF(K31=4,(SUM(C31:G31)-MAX(C31:G31))/3,SUM(C31:G31)/3))*B31/7.6)</f>
        <v/>
      </c>
      <c r="I31" s="81"/>
      <c r="J31" s="38"/>
      <c r="K31" s="74">
        <f t="shared" si="2"/>
        <v>0</v>
      </c>
    </row>
    <row r="32" spans="1:11">
      <c r="A32" s="80" t="str">
        <f>IF(Draw!E31=0,"",Draw!E31)</f>
        <v/>
      </c>
      <c r="B32" s="79" t="str">
        <f t="shared" si="6"/>
        <v/>
      </c>
      <c r="C32" s="81"/>
      <c r="D32" s="81"/>
      <c r="E32" s="81"/>
      <c r="F32" s="81"/>
      <c r="G32" s="81"/>
      <c r="H32" s="76" t="str">
        <f t="shared" ref="H32" si="32">IF(B32="","",IF(K32=5,(SUM(C32:G32)-MAX(C32:G32)-MIN(C32:G32))/3,IF(K32=4,(SUM(C32:G32)-MAX(C32:G32))/3,SUM(C32:G32)/3))*B32/7.6)</f>
        <v/>
      </c>
      <c r="I32" s="81"/>
      <c r="K32" s="74">
        <f t="shared" si="2"/>
        <v>0</v>
      </c>
    </row>
    <row r="33" spans="1:11">
      <c r="A33" s="80" t="str">
        <f>IF(Draw!E32=0,"",Draw!E32)</f>
        <v/>
      </c>
      <c r="B33" s="79" t="str">
        <f t="shared" si="6"/>
        <v/>
      </c>
      <c r="C33" s="81"/>
      <c r="D33" s="81"/>
      <c r="E33" s="81"/>
      <c r="F33" s="81"/>
      <c r="G33" s="81"/>
      <c r="H33" s="76" t="str">
        <f t="shared" ref="H33" si="33">IF(B33="","",IF(K33=5,(SUM(C33:G33)-MAX(C33:G33)-MIN(C33:G33))/3,IF(K33=4,(SUM(C33:G33)-MAX(C33:G33))/3,SUM(C33:G33)/3))*B33/7.6)</f>
        <v/>
      </c>
      <c r="I33" s="81"/>
      <c r="J33" s="38"/>
      <c r="K33" s="74">
        <f t="shared" si="2"/>
        <v>0</v>
      </c>
    </row>
    <row r="34" spans="1:11">
      <c r="A34" s="80" t="str">
        <f>IF(Draw!E33=0,"",Draw!E33)</f>
        <v/>
      </c>
      <c r="B34" s="79" t="str">
        <f t="shared" si="6"/>
        <v/>
      </c>
      <c r="C34" s="81"/>
      <c r="D34" s="81"/>
      <c r="E34" s="81"/>
      <c r="F34" s="81"/>
      <c r="G34" s="81"/>
      <c r="H34" s="76" t="str">
        <f t="shared" ref="H34" si="34">IF(B34="","",IF(K34=5,(SUM(C34:G34)-MAX(C34:G34)-MIN(C34:G34))/3,IF(K34=4,(SUM(C34:G34)-MAX(C34:G34))/3,SUM(C34:G34)/3))*B34/7.6)</f>
        <v/>
      </c>
      <c r="I34" s="81"/>
      <c r="K34" s="74">
        <f t="shared" si="2"/>
        <v>0</v>
      </c>
    </row>
    <row r="35" spans="1:11">
      <c r="A35" s="80" t="str">
        <f>IF(Draw!E34=0,"",Draw!E34)</f>
        <v/>
      </c>
      <c r="B35" s="79" t="str">
        <f t="shared" si="6"/>
        <v/>
      </c>
      <c r="C35" s="81"/>
      <c r="D35" s="81"/>
      <c r="E35" s="81"/>
      <c r="F35" s="81"/>
      <c r="G35" s="81"/>
      <c r="H35" s="76" t="str">
        <f t="shared" ref="H35" si="35">IF(B35="","",IF(K35=5,(SUM(C35:G35)-MAX(C35:G35)-MIN(C35:G35))/3,IF(K35=4,(SUM(C35:G35)-MAX(C35:G35))/3,SUM(C35:G35)/3))*B35/7.6)</f>
        <v/>
      </c>
      <c r="I35" s="81"/>
      <c r="J35" s="38"/>
      <c r="K35" s="74">
        <f t="shared" si="2"/>
        <v>0</v>
      </c>
    </row>
    <row r="36" spans="1:11">
      <c r="A36" s="80" t="str">
        <f>IF(Draw!E35=0,"",Draw!E35)</f>
        <v/>
      </c>
      <c r="B36" s="79" t="str">
        <f t="shared" si="6"/>
        <v/>
      </c>
      <c r="C36" s="81"/>
      <c r="D36" s="81"/>
      <c r="E36" s="81"/>
      <c r="F36" s="81"/>
      <c r="G36" s="81"/>
      <c r="H36" s="76" t="str">
        <f t="shared" ref="H36" si="36">IF(B36="","",IF(K36=5,(SUM(C36:G36)-MAX(C36:G36)-MIN(C36:G36))/3,IF(K36=4,(SUM(C36:G36)-MAX(C36:G36))/3,SUM(C36:G36)/3))*B36/7.6)</f>
        <v/>
      </c>
      <c r="I36" s="81"/>
      <c r="K36" s="74">
        <f t="shared" si="2"/>
        <v>0</v>
      </c>
    </row>
    <row r="37" spans="1:11">
      <c r="A37" s="80" t="str">
        <f>IF(Draw!E36=0,"",Draw!E36)</f>
        <v/>
      </c>
      <c r="B37" s="79" t="str">
        <f t="shared" si="6"/>
        <v/>
      </c>
      <c r="C37" s="81"/>
      <c r="D37" s="81"/>
      <c r="E37" s="81"/>
      <c r="F37" s="81"/>
      <c r="G37" s="81"/>
      <c r="H37" s="76" t="str">
        <f t="shared" ref="H37" si="37">IF(B37="","",IF(K37=5,(SUM(C37:G37)-MAX(C37:G37)-MIN(C37:G37))/3,IF(K37=4,(SUM(C37:G37)-MAX(C37:G37))/3,SUM(C37:G37)/3))*B37/7.6)</f>
        <v/>
      </c>
      <c r="I37" s="81"/>
      <c r="J37" s="38"/>
      <c r="K37" s="74">
        <f t="shared" si="2"/>
        <v>0</v>
      </c>
    </row>
    <row r="38" spans="1:11">
      <c r="A38" s="80" t="str">
        <f>IF(Draw!E37=0,"",Draw!E37)</f>
        <v/>
      </c>
      <c r="B38" s="79" t="str">
        <f t="shared" si="6"/>
        <v/>
      </c>
      <c r="C38" s="81"/>
      <c r="D38" s="81"/>
      <c r="E38" s="81"/>
      <c r="F38" s="81"/>
      <c r="G38" s="81"/>
      <c r="H38" s="76" t="str">
        <f t="shared" ref="H38" si="38">IF(B38="","",IF(K38=5,(SUM(C38:G38)-MAX(C38:G38)-MIN(C38:G38))/3,IF(K38=4,(SUM(C38:G38)-MAX(C38:G38))/3,SUM(C38:G38)/3))*B38/7.6)</f>
        <v/>
      </c>
      <c r="I38" s="81"/>
      <c r="K38" s="74">
        <f t="shared" si="2"/>
        <v>0</v>
      </c>
    </row>
    <row r="39" spans="1:11">
      <c r="A39" s="80" t="str">
        <f>IF(Draw!E38=0,"",Draw!E38)</f>
        <v/>
      </c>
      <c r="B39" s="79" t="str">
        <f t="shared" si="6"/>
        <v/>
      </c>
      <c r="C39" s="81"/>
      <c r="D39" s="81"/>
      <c r="E39" s="81"/>
      <c r="F39" s="81"/>
      <c r="G39" s="81"/>
      <c r="H39" s="76" t="str">
        <f t="shared" ref="H39" si="39">IF(B39="","",IF(K39=5,(SUM(C39:G39)-MAX(C39:G39)-MIN(C39:G39))/3,IF(K39=4,(SUM(C39:G39)-MAX(C39:G39))/3,SUM(C39:G39)/3))*B39/7.6)</f>
        <v/>
      </c>
      <c r="I39" s="81"/>
      <c r="J39" s="38"/>
      <c r="K39" s="74">
        <f t="shared" si="2"/>
        <v>0</v>
      </c>
    </row>
    <row r="40" spans="1:11">
      <c r="A40" s="80" t="str">
        <f>IF(Draw!E39=0,"",Draw!E39)</f>
        <v/>
      </c>
      <c r="B40" s="79" t="str">
        <f t="shared" si="6"/>
        <v/>
      </c>
      <c r="C40" s="81"/>
      <c r="D40" s="81"/>
      <c r="E40" s="81"/>
      <c r="F40" s="81"/>
      <c r="G40" s="81"/>
      <c r="H40" s="76" t="str">
        <f t="shared" ref="H40" si="40">IF(B40="","",IF(K40=5,(SUM(C40:G40)-MAX(C40:G40)-MIN(C40:G40))/3,IF(K40=4,(SUM(C40:G40)-MAX(C40:G40))/3,SUM(C40:G40)/3))*B40/7.6)</f>
        <v/>
      </c>
      <c r="I40" s="81"/>
      <c r="K40" s="74">
        <f t="shared" si="2"/>
        <v>0</v>
      </c>
    </row>
    <row r="41" spans="1:11">
      <c r="A41" s="80" t="str">
        <f>IF(Draw!E40=0,"",Draw!E40)</f>
        <v/>
      </c>
      <c r="B41" s="79" t="str">
        <f t="shared" si="6"/>
        <v/>
      </c>
      <c r="C41" s="81"/>
      <c r="D41" s="81"/>
      <c r="E41" s="81"/>
      <c r="F41" s="81"/>
      <c r="G41" s="81"/>
      <c r="H41" s="76" t="str">
        <f t="shared" ref="H41" si="41">IF(B41="","",IF(K41=5,(SUM(C41:G41)-MAX(C41:G41)-MIN(C41:G41))/3,IF(K41=4,(SUM(C41:G41)-MAX(C41:G41))/3,SUM(C41:G41)/3))*B41/7.6)</f>
        <v/>
      </c>
      <c r="I41" s="81"/>
      <c r="J41" s="38"/>
      <c r="K41" s="74">
        <f t="shared" si="2"/>
        <v>0</v>
      </c>
    </row>
    <row r="42" spans="1:11">
      <c r="A42" s="80" t="str">
        <f>IF(Draw!E41=0,"",Draw!E41)</f>
        <v/>
      </c>
      <c r="B42" s="79" t="str">
        <f t="shared" si="6"/>
        <v/>
      </c>
      <c r="C42" s="81"/>
      <c r="D42" s="81"/>
      <c r="E42" s="81"/>
      <c r="F42" s="81"/>
      <c r="G42" s="81"/>
      <c r="H42" s="76" t="str">
        <f t="shared" ref="H42" si="42">IF(B42="","",IF(K42=5,(SUM(C42:G42)-MAX(C42:G42)-MIN(C42:G42))/3,IF(K42=4,(SUM(C42:G42)-MAX(C42:G42))/3,SUM(C42:G42)/3))*B42/7.6)</f>
        <v/>
      </c>
      <c r="I42" s="81"/>
      <c r="K42" s="74">
        <f t="shared" si="2"/>
        <v>0</v>
      </c>
    </row>
    <row r="43" spans="1:11">
      <c r="A43" s="80" t="str">
        <f>IF(Draw!E42=0,"",Draw!E42)</f>
        <v/>
      </c>
      <c r="B43" s="79" t="str">
        <f t="shared" si="6"/>
        <v/>
      </c>
      <c r="C43" s="81"/>
      <c r="D43" s="81"/>
      <c r="E43" s="81"/>
      <c r="F43" s="81"/>
      <c r="G43" s="81"/>
      <c r="H43" s="76" t="str">
        <f t="shared" ref="H43" si="43">IF(B43="","",IF(K43=5,(SUM(C43:G43)-MAX(C43:G43)-MIN(C43:G43))/3,IF(K43=4,(SUM(C43:G43)-MAX(C43:G43))/3,SUM(C43:G43)/3))*B43/7.6)</f>
        <v/>
      </c>
      <c r="I43" s="81"/>
      <c r="J43" s="38"/>
      <c r="K43" s="74">
        <f t="shared" si="2"/>
        <v>0</v>
      </c>
    </row>
    <row r="44" spans="1:11">
      <c r="A44" s="80" t="str">
        <f>IF(Draw!E43=0,"",Draw!E43)</f>
        <v/>
      </c>
      <c r="B44" s="79" t="str">
        <f t="shared" si="6"/>
        <v/>
      </c>
      <c r="C44" s="81"/>
      <c r="D44" s="81"/>
      <c r="E44" s="81"/>
      <c r="F44" s="81"/>
      <c r="G44" s="81"/>
      <c r="H44" s="76" t="str">
        <f t="shared" ref="H44" si="44">IF(B44="","",IF(K44=5,(SUM(C44:G44)-MAX(C44:G44)-MIN(C44:G44))/3,IF(K44=4,(SUM(C44:G44)-MAX(C44:G44))/3,SUM(C44:G44)/3))*B44/7.6)</f>
        <v/>
      </c>
      <c r="I44" s="81"/>
      <c r="K44" s="74">
        <f t="shared" si="2"/>
        <v>0</v>
      </c>
    </row>
    <row r="45" spans="1:11">
      <c r="A45" s="80" t="str">
        <f>IF(Draw!E44=0,"",Draw!E44)</f>
        <v/>
      </c>
      <c r="B45" s="79" t="str">
        <f t="shared" si="6"/>
        <v/>
      </c>
      <c r="C45" s="81"/>
      <c r="D45" s="81"/>
      <c r="E45" s="81"/>
      <c r="F45" s="81"/>
      <c r="G45" s="81"/>
      <c r="H45" s="76" t="str">
        <f t="shared" ref="H45" si="45">IF(B45="","",IF(K45=5,(SUM(C45:G45)-MAX(C45:G45)-MIN(C45:G45))/3,IF(K45=4,(SUM(C45:G45)-MAX(C45:G45))/3,SUM(C45:G45)/3))*B45/7.6)</f>
        <v/>
      </c>
      <c r="I45" s="81"/>
      <c r="J45" s="38"/>
      <c r="K45" s="74">
        <f t="shared" si="2"/>
        <v>0</v>
      </c>
    </row>
    <row r="46" spans="1:11">
      <c r="A46" s="80" t="str">
        <f>IF(Draw!E45=0,"",Draw!E45)</f>
        <v/>
      </c>
      <c r="B46" s="79" t="str">
        <f t="shared" si="6"/>
        <v/>
      </c>
      <c r="C46" s="81"/>
      <c r="D46" s="81"/>
      <c r="E46" s="81"/>
      <c r="F46" s="81"/>
      <c r="G46" s="81"/>
      <c r="H46" s="76" t="str">
        <f t="shared" ref="H46" si="46">IF(B46="","",IF(K46=5,(SUM(C46:G46)-MAX(C46:G46)-MIN(C46:G46))/3,IF(K46=4,(SUM(C46:G46)-MAX(C46:G46))/3,SUM(C46:G46)/3))*B46/7.6)</f>
        <v/>
      </c>
      <c r="I46" s="81"/>
      <c r="K46" s="74">
        <f t="shared" si="2"/>
        <v>0</v>
      </c>
    </row>
    <row r="47" spans="1:11">
      <c r="A47" s="80" t="str">
        <f>IF(Draw!E46=0,"",Draw!E46)</f>
        <v/>
      </c>
      <c r="B47" s="79" t="str">
        <f t="shared" si="6"/>
        <v/>
      </c>
      <c r="C47" s="81"/>
      <c r="D47" s="81"/>
      <c r="E47" s="81"/>
      <c r="F47" s="81"/>
      <c r="G47" s="81"/>
      <c r="H47" s="76" t="str">
        <f t="shared" ref="H47" si="47">IF(B47="","",IF(K47=5,(SUM(C47:G47)-MAX(C47:G47)-MIN(C47:G47))/3,IF(K47=4,(SUM(C47:G47)-MAX(C47:G47))/3,SUM(C47:G47)/3))*B47/7.6)</f>
        <v/>
      </c>
      <c r="I47" s="81"/>
      <c r="J47" s="38"/>
      <c r="K47" s="74">
        <f t="shared" si="2"/>
        <v>0</v>
      </c>
    </row>
    <row r="48" spans="1:11">
      <c r="A48" s="80" t="str">
        <f>IF(Draw!E47=0,"",Draw!E47)</f>
        <v/>
      </c>
      <c r="B48" s="79" t="str">
        <f t="shared" si="6"/>
        <v/>
      </c>
      <c r="C48" s="81"/>
      <c r="D48" s="81"/>
      <c r="E48" s="81"/>
      <c r="F48" s="81"/>
      <c r="G48" s="81"/>
      <c r="H48" s="76" t="str">
        <f t="shared" ref="H48" si="48">IF(B48="","",IF(K48=5,(SUM(C48:G48)-MAX(C48:G48)-MIN(C48:G48))/3,IF(K48=4,(SUM(C48:G48)-MAX(C48:G48))/3,SUM(C48:G48)/3))*B48/7.6)</f>
        <v/>
      </c>
      <c r="I48" s="81"/>
      <c r="K48" s="74">
        <f t="shared" si="2"/>
        <v>0</v>
      </c>
    </row>
    <row r="49" spans="1:11">
      <c r="A49" s="80" t="str">
        <f>IF(Draw!E48=0,"",Draw!E48)</f>
        <v/>
      </c>
      <c r="B49" s="79" t="str">
        <f t="shared" si="6"/>
        <v/>
      </c>
      <c r="C49" s="81"/>
      <c r="D49" s="81"/>
      <c r="E49" s="81"/>
      <c r="F49" s="81"/>
      <c r="G49" s="81"/>
      <c r="H49" s="76" t="str">
        <f t="shared" ref="H49" si="49">IF(B49="","",IF(K49=5,(SUM(C49:G49)-MAX(C49:G49)-MIN(C49:G49))/3,IF(K49=4,(SUM(C49:G49)-MAX(C49:G49))/3,SUM(C49:G49)/3))*B49/7.6)</f>
        <v/>
      </c>
      <c r="I49" s="81"/>
      <c r="J49" s="38"/>
      <c r="K49" s="74">
        <f t="shared" si="2"/>
        <v>0</v>
      </c>
    </row>
    <row r="50" spans="1:11">
      <c r="A50" s="80" t="str">
        <f>IF(Draw!E49=0,"",Draw!E49)</f>
        <v/>
      </c>
      <c r="B50" s="79" t="str">
        <f t="shared" si="6"/>
        <v/>
      </c>
      <c r="C50" s="81"/>
      <c r="D50" s="81"/>
      <c r="E50" s="81"/>
      <c r="F50" s="81"/>
      <c r="G50" s="81"/>
      <c r="H50" s="76" t="str">
        <f t="shared" ref="H50" si="50">IF(B50="","",IF(K50=5,(SUM(C50:G50)-MAX(C50:G50)-MIN(C50:G50))/3,IF(K50=4,(SUM(C50:G50)-MAX(C50:G50))/3,SUM(C50:G50)/3))*B50/7.6)</f>
        <v/>
      </c>
      <c r="I50" s="81"/>
      <c r="K50" s="74">
        <f t="shared" si="2"/>
        <v>0</v>
      </c>
    </row>
    <row r="51" spans="1:11">
      <c r="A51" s="80" t="str">
        <f>IF(Draw!E50=0,"",Draw!E50)</f>
        <v/>
      </c>
      <c r="B51" s="79" t="str">
        <f t="shared" si="6"/>
        <v/>
      </c>
      <c r="C51" s="81"/>
      <c r="D51" s="81"/>
      <c r="E51" s="81"/>
      <c r="F51" s="81"/>
      <c r="G51" s="81"/>
      <c r="H51" s="76" t="str">
        <f t="shared" ref="H51" si="51">IF(B51="","",IF(K51=5,(SUM(C51:G51)-MAX(C51:G51)-MIN(C51:G51))/3,IF(K51=4,(SUM(C51:G51)-MAX(C51:G51))/3,SUM(C51:G51)/3))*B51/7.6)</f>
        <v/>
      </c>
      <c r="I51" s="81"/>
      <c r="J51" s="38"/>
      <c r="K51" s="74">
        <f t="shared" si="2"/>
        <v>0</v>
      </c>
    </row>
    <row r="52" spans="1:11">
      <c r="A52" s="80" t="str">
        <f>IF(Draw!E51=0,"",Draw!E51)</f>
        <v/>
      </c>
      <c r="B52" s="79" t="str">
        <f t="shared" si="6"/>
        <v/>
      </c>
      <c r="C52" s="81"/>
      <c r="D52" s="81"/>
      <c r="E52" s="81"/>
      <c r="F52" s="81"/>
      <c r="G52" s="81"/>
      <c r="H52" s="76" t="str">
        <f t="shared" ref="H52" si="52">IF(B52="","",IF(K52=5,(SUM(C52:G52)-MAX(C52:G52)-MIN(C52:G52))/3,IF(K52=4,(SUM(C52:G52)-MAX(C52:G52))/3,SUM(C52:G52)/3))*B52/7.6)</f>
        <v/>
      </c>
      <c r="I52" s="81"/>
      <c r="K52" s="74">
        <f t="shared" si="2"/>
        <v>0</v>
      </c>
    </row>
    <row r="53" spans="1:11">
      <c r="A53" s="80" t="str">
        <f>IF(Draw!E52=0,"",Draw!E52)</f>
        <v/>
      </c>
      <c r="B53" s="79" t="str">
        <f t="shared" si="6"/>
        <v/>
      </c>
      <c r="C53" s="81"/>
      <c r="D53" s="81"/>
      <c r="E53" s="81"/>
      <c r="F53" s="81"/>
      <c r="G53" s="81"/>
      <c r="H53" s="76" t="str">
        <f t="shared" ref="H53" si="53">IF(B53="","",IF(K53=5,(SUM(C53:G53)-MAX(C53:G53)-MIN(C53:G53))/3,IF(K53=4,(SUM(C53:G53)-MAX(C53:G53))/3,SUM(C53:G53)/3))*B53/7.6)</f>
        <v/>
      </c>
      <c r="I53" s="81"/>
      <c r="J53" s="38"/>
      <c r="K53" s="74">
        <f t="shared" si="2"/>
        <v>0</v>
      </c>
    </row>
    <row r="54" spans="1:11">
      <c r="A54" s="80" t="str">
        <f>IF(Draw!E53=0,"",Draw!E53)</f>
        <v/>
      </c>
      <c r="B54" s="79" t="str">
        <f t="shared" si="6"/>
        <v/>
      </c>
      <c r="C54" s="81"/>
      <c r="D54" s="81"/>
      <c r="E54" s="81"/>
      <c r="F54" s="81"/>
      <c r="G54" s="81"/>
      <c r="H54" s="76" t="str">
        <f t="shared" ref="H54" si="54">IF(B54="","",IF(K54=5,(SUM(C54:G54)-MAX(C54:G54)-MIN(C54:G54))/3,IF(K54=4,(SUM(C54:G54)-MAX(C54:G54))/3,SUM(C54:G54)/3))*B54/7.6)</f>
        <v/>
      </c>
      <c r="I54" s="81"/>
      <c r="K54" s="74">
        <f t="shared" si="2"/>
        <v>0</v>
      </c>
    </row>
    <row r="55" spans="1:11">
      <c r="A55" s="80" t="str">
        <f>IF(Draw!E54=0,"",Draw!E54)</f>
        <v/>
      </c>
      <c r="B55" s="79" t="str">
        <f t="shared" si="6"/>
        <v/>
      </c>
      <c r="C55" s="81"/>
      <c r="D55" s="81"/>
      <c r="E55" s="81"/>
      <c r="F55" s="81"/>
      <c r="G55" s="81"/>
      <c r="H55" s="76" t="str">
        <f t="shared" ref="H55" si="55">IF(B55="","",IF(K55=5,(SUM(C55:G55)-MAX(C55:G55)-MIN(C55:G55))/3,IF(K55=4,(SUM(C55:G55)-MAX(C55:G55))/3,SUM(C55:G55)/3))*B55/7.6)</f>
        <v/>
      </c>
      <c r="I55" s="81"/>
      <c r="J55" s="38"/>
      <c r="K55" s="74">
        <f t="shared" si="2"/>
        <v>0</v>
      </c>
    </row>
    <row r="56" spans="1:11">
      <c r="A56" s="80" t="str">
        <f>IF(Draw!E55=0,"",Draw!E55)</f>
        <v/>
      </c>
      <c r="B56" s="79" t="str">
        <f t="shared" si="6"/>
        <v/>
      </c>
      <c r="C56" s="81"/>
      <c r="D56" s="81"/>
      <c r="E56" s="81"/>
      <c r="F56" s="81"/>
      <c r="G56" s="81"/>
      <c r="H56" s="76" t="str">
        <f t="shared" ref="H56" si="56">IF(B56="","",IF(K56=5,(SUM(C56:G56)-MAX(C56:G56)-MIN(C56:G56))/3,IF(K56=4,(SUM(C56:G56)-MAX(C56:G56))/3,SUM(C56:G56)/3))*B56/7.6)</f>
        <v/>
      </c>
      <c r="I56" s="81"/>
      <c r="K56" s="74">
        <f t="shared" si="2"/>
        <v>0</v>
      </c>
    </row>
    <row r="57" spans="1:11">
      <c r="A57" s="80" t="str">
        <f>IF(Draw!E56=0,"",Draw!E56)</f>
        <v/>
      </c>
      <c r="B57" s="79" t="str">
        <f t="shared" si="6"/>
        <v/>
      </c>
      <c r="C57" s="81"/>
      <c r="D57" s="81"/>
      <c r="E57" s="81"/>
      <c r="F57" s="81"/>
      <c r="G57" s="81"/>
      <c r="H57" s="76" t="str">
        <f t="shared" ref="H57" si="57">IF(B57="","",IF(K57=5,(SUM(C57:G57)-MAX(C57:G57)-MIN(C57:G57))/3,IF(K57=4,(SUM(C57:G57)-MAX(C57:G57))/3,SUM(C57:G57)/3))*B57/7.6)</f>
        <v/>
      </c>
      <c r="I57" s="81"/>
      <c r="J57" s="38"/>
      <c r="K57" s="74">
        <f t="shared" si="2"/>
        <v>0</v>
      </c>
    </row>
    <row r="58" spans="1:11">
      <c r="A58" s="80" t="str">
        <f>IF(Draw!E57=0,"",Draw!E57)</f>
        <v/>
      </c>
      <c r="B58" s="79" t="str">
        <f t="shared" si="6"/>
        <v/>
      </c>
      <c r="C58" s="81"/>
      <c r="D58" s="81"/>
      <c r="E58" s="81"/>
      <c r="F58" s="81"/>
      <c r="G58" s="81"/>
      <c r="H58" s="76" t="str">
        <f t="shared" ref="H58" si="58">IF(B58="","",IF(K58=5,(SUM(C58:G58)-MAX(C58:G58)-MIN(C58:G58))/3,IF(K58=4,(SUM(C58:G58)-MAX(C58:G58))/3,SUM(C58:G58)/3))*B58/7.6)</f>
        <v/>
      </c>
      <c r="I58" s="81"/>
      <c r="K58" s="74">
        <f t="shared" si="2"/>
        <v>0</v>
      </c>
    </row>
    <row r="59" spans="1:11">
      <c r="A59" s="80" t="str">
        <f>IF(Draw!E58=0,"",Draw!E58)</f>
        <v/>
      </c>
      <c r="B59" s="79" t="str">
        <f t="shared" si="6"/>
        <v/>
      </c>
      <c r="C59" s="81"/>
      <c r="D59" s="81"/>
      <c r="E59" s="81"/>
      <c r="F59" s="81"/>
      <c r="G59" s="81"/>
      <c r="H59" s="76" t="str">
        <f t="shared" ref="H59" si="59">IF(B59="","",IF(K59=5,(SUM(C59:G59)-MAX(C59:G59)-MIN(C59:G59))/3,IF(K59=4,(SUM(C59:G59)-MAX(C59:G59))/3,SUM(C59:G59)/3))*B59/7.6)</f>
        <v/>
      </c>
      <c r="I59" s="81"/>
      <c r="J59" s="38"/>
      <c r="K59" s="74">
        <f t="shared" si="2"/>
        <v>0</v>
      </c>
    </row>
    <row r="60" spans="1:11">
      <c r="A60" s="80" t="str">
        <f>IF(Draw!E59=0,"",Draw!E59)</f>
        <v/>
      </c>
      <c r="B60" s="79" t="str">
        <f t="shared" si="6"/>
        <v/>
      </c>
      <c r="C60" s="81"/>
      <c r="D60" s="81"/>
      <c r="E60" s="81"/>
      <c r="F60" s="81"/>
      <c r="G60" s="81"/>
      <c r="H60" s="76" t="str">
        <f t="shared" ref="H60" si="60">IF(B60="","",IF(K60=5,(SUM(C60:G60)-MAX(C60:G60)-MIN(C60:G60))/3,IF(K60=4,(SUM(C60:G60)-MAX(C60:G60))/3,SUM(C60:G60)/3))*B60/7.6)</f>
        <v/>
      </c>
      <c r="I60" s="81"/>
      <c r="K60" s="74">
        <f t="shared" si="2"/>
        <v>0</v>
      </c>
    </row>
    <row r="61" spans="1:11">
      <c r="A61" s="80" t="str">
        <f>IF(Draw!E60=0,"",Draw!E60)</f>
        <v/>
      </c>
      <c r="B61" s="79" t="str">
        <f t="shared" si="6"/>
        <v/>
      </c>
      <c r="C61" s="81"/>
      <c r="D61" s="81"/>
      <c r="E61" s="81"/>
      <c r="F61" s="81"/>
      <c r="G61" s="81"/>
      <c r="H61" s="76" t="str">
        <f t="shared" ref="H61" si="61">IF(B61="","",IF(K61=5,(SUM(C61:G61)-MAX(C61:G61)-MIN(C61:G61))/3,IF(K61=4,(SUM(C61:G61)-MAX(C61:G61))/3,SUM(C61:G61)/3))*B61/7.6)</f>
        <v/>
      </c>
      <c r="I61" s="81"/>
      <c r="J61" s="38"/>
      <c r="K61" s="74">
        <f t="shared" si="2"/>
        <v>0</v>
      </c>
    </row>
    <row r="62" spans="1:11">
      <c r="A62" s="80" t="str">
        <f>IF(Draw!E61=0,"",Draw!E61)</f>
        <v/>
      </c>
      <c r="B62" s="79" t="str">
        <f t="shared" si="6"/>
        <v/>
      </c>
      <c r="C62" s="81"/>
      <c r="D62" s="81"/>
      <c r="E62" s="81"/>
      <c r="F62" s="81"/>
      <c r="G62" s="81"/>
      <c r="H62" s="76" t="str">
        <f t="shared" ref="H62" si="62">IF(B62="","",IF(K62=5,(SUM(C62:G62)-MAX(C62:G62)-MIN(C62:G62))/3,IF(K62=4,(SUM(C62:G62)-MAX(C62:G62))/3,SUM(C62:G62)/3))*B62/7.6)</f>
        <v/>
      </c>
      <c r="I62" s="81"/>
      <c r="K62" s="74">
        <f t="shared" si="2"/>
        <v>0</v>
      </c>
    </row>
    <row r="63" spans="1:11">
      <c r="A63" s="80" t="str">
        <f>IF(Draw!E62=0,"",Draw!E62)</f>
        <v/>
      </c>
      <c r="B63" s="79" t="str">
        <f t="shared" si="6"/>
        <v/>
      </c>
      <c r="C63" s="81"/>
      <c r="D63" s="81"/>
      <c r="E63" s="81"/>
      <c r="F63" s="81"/>
      <c r="G63" s="81"/>
      <c r="H63" s="76" t="str">
        <f t="shared" ref="H63" si="63">IF(B63="","",IF(K63=5,(SUM(C63:G63)-MAX(C63:G63)-MIN(C63:G63))/3,IF(K63=4,(SUM(C63:G63)-MAX(C63:G63))/3,SUM(C63:G63)/3))*B63/7.6)</f>
        <v/>
      </c>
      <c r="I63" s="81"/>
      <c r="J63" s="38"/>
      <c r="K63" s="74">
        <f t="shared" si="2"/>
        <v>0</v>
      </c>
    </row>
    <row r="64" spans="1:11">
      <c r="A64" s="80" t="str">
        <f>IF(Draw!E63=0,"",Draw!E63)</f>
        <v/>
      </c>
      <c r="B64" s="79" t="str">
        <f t="shared" si="6"/>
        <v/>
      </c>
      <c r="C64" s="81"/>
      <c r="D64" s="81"/>
      <c r="E64" s="81"/>
      <c r="F64" s="81"/>
      <c r="G64" s="81"/>
      <c r="H64" s="76" t="str">
        <f t="shared" ref="H64" si="64">IF(B64="","",IF(K64=5,(SUM(C64:G64)-MAX(C64:G64)-MIN(C64:G64))/3,IF(K64=4,(SUM(C64:G64)-MAX(C64:G64))/3,SUM(C64:G64)/3))*B64/7.6)</f>
        <v/>
      </c>
      <c r="I64" s="81"/>
      <c r="K64" s="74">
        <f t="shared" si="2"/>
        <v>0</v>
      </c>
    </row>
    <row r="65" spans="1:11">
      <c r="A65" s="80" t="str">
        <f>IF(Draw!E64=0,"",Draw!E64)</f>
        <v/>
      </c>
      <c r="B65" s="79" t="str">
        <f t="shared" si="6"/>
        <v/>
      </c>
      <c r="C65" s="81"/>
      <c r="D65" s="81"/>
      <c r="E65" s="81"/>
      <c r="F65" s="81"/>
      <c r="G65" s="81"/>
      <c r="H65" s="76" t="str">
        <f t="shared" ref="H65" si="65">IF(B65="","",IF(K65=5,(SUM(C65:G65)-MAX(C65:G65)-MIN(C65:G65))/3,IF(K65=4,(SUM(C65:G65)-MAX(C65:G65))/3,SUM(C65:G65)/3))*B65/7.6)</f>
        <v/>
      </c>
      <c r="I65" s="81"/>
      <c r="J65" s="38"/>
      <c r="K65" s="74">
        <f t="shared" si="2"/>
        <v>0</v>
      </c>
    </row>
    <row r="66" spans="1:11">
      <c r="A66" s="80" t="str">
        <f>IF(Draw!E65=0,"",Draw!E65)</f>
        <v/>
      </c>
      <c r="B66" s="79" t="str">
        <f t="shared" si="6"/>
        <v/>
      </c>
      <c r="C66" s="81"/>
      <c r="D66" s="81"/>
      <c r="E66" s="81"/>
      <c r="F66" s="81"/>
      <c r="G66" s="81"/>
      <c r="H66" s="76" t="str">
        <f t="shared" ref="H66" si="66">IF(B66="","",IF(K66=5,(SUM(C66:G66)-MAX(C66:G66)-MIN(C66:G66))/3,IF(K66=4,(SUM(C66:G66)-MAX(C66:G66))/3,SUM(C66:G66)/3))*B66/7.6)</f>
        <v/>
      </c>
      <c r="I66" s="81"/>
      <c r="K66" s="74">
        <f t="shared" si="2"/>
        <v>0</v>
      </c>
    </row>
    <row r="67" spans="1:11">
      <c r="A67" s="80" t="str">
        <f>IF(Draw!E66=0,"",Draw!E66)</f>
        <v/>
      </c>
      <c r="B67" s="79" t="str">
        <f t="shared" si="6"/>
        <v/>
      </c>
      <c r="C67" s="81"/>
      <c r="D67" s="81"/>
      <c r="E67" s="81"/>
      <c r="F67" s="81"/>
      <c r="G67" s="81"/>
      <c r="H67" s="76" t="str">
        <f t="shared" ref="H67" si="67">IF(B67="","",IF(K67=5,(SUM(C67:G67)-MAX(C67:G67)-MIN(C67:G67))/3,IF(K67=4,(SUM(C67:G67)-MAX(C67:G67))/3,SUM(C67:G67)/3))*B67/7.6)</f>
        <v/>
      </c>
      <c r="I67" s="81"/>
      <c r="J67" s="38"/>
      <c r="K67" s="74">
        <f t="shared" si="2"/>
        <v>0</v>
      </c>
    </row>
    <row r="68" spans="1:11">
      <c r="A68" s="80" t="str">
        <f>IF(Draw!E67=0,"",Draw!E67)</f>
        <v/>
      </c>
      <c r="B68" s="79" t="str">
        <f t="shared" si="6"/>
        <v/>
      </c>
      <c r="C68" s="81"/>
      <c r="D68" s="81"/>
      <c r="E68" s="81"/>
      <c r="F68" s="81"/>
      <c r="G68" s="81"/>
      <c r="H68" s="76" t="str">
        <f t="shared" ref="H68" si="68">IF(B68="","",IF(K68=5,(SUM(C68:G68)-MAX(C68:G68)-MIN(C68:G68))/3,IF(K68=4,(SUM(C68:G68)-MAX(C68:G68))/3,SUM(C68:G68)/3))*B68/7.6)</f>
        <v/>
      </c>
      <c r="I68" s="81"/>
      <c r="K68" s="74">
        <f t="shared" ref="K68:K131" si="69">COUNT(C68:G68)</f>
        <v>0</v>
      </c>
    </row>
    <row r="69" spans="1:11">
      <c r="A69" s="80" t="str">
        <f>IF(Draw!E68=0,"",Draw!E68)</f>
        <v/>
      </c>
      <c r="B69" s="79" t="str">
        <f t="shared" si="6"/>
        <v/>
      </c>
      <c r="C69" s="81"/>
      <c r="D69" s="81"/>
      <c r="E69" s="81"/>
      <c r="F69" s="81"/>
      <c r="G69" s="81"/>
      <c r="H69" s="76" t="str">
        <f t="shared" ref="H69" si="70">IF(B69="","",IF(K69=5,(SUM(C69:G69)-MAX(C69:G69)-MIN(C69:G69))/3,IF(K69=4,(SUM(C69:G69)-MAX(C69:G69))/3,SUM(C69:G69)/3))*B69/7.6)</f>
        <v/>
      </c>
      <c r="I69" s="81"/>
      <c r="J69" s="38"/>
      <c r="K69" s="74">
        <f t="shared" si="69"/>
        <v>0</v>
      </c>
    </row>
    <row r="70" spans="1:11">
      <c r="A70" s="80" t="str">
        <f>IF(Draw!E69=0,"",Draw!E69)</f>
        <v/>
      </c>
      <c r="B70" s="79" t="str">
        <f t="shared" si="6"/>
        <v/>
      </c>
      <c r="C70" s="81"/>
      <c r="D70" s="81"/>
      <c r="E70" s="81"/>
      <c r="F70" s="81"/>
      <c r="G70" s="81"/>
      <c r="H70" s="76" t="str">
        <f t="shared" ref="H70" si="71">IF(B70="","",IF(K70=5,(SUM(C70:G70)-MAX(C70:G70)-MIN(C70:G70))/3,IF(K70=4,(SUM(C70:G70)-MAX(C70:G70))/3,SUM(C70:G70)/3))*B70/7.6)</f>
        <v/>
      </c>
      <c r="I70" s="81"/>
      <c r="K70" s="74">
        <f t="shared" si="69"/>
        <v>0</v>
      </c>
    </row>
    <row r="71" spans="1:11">
      <c r="A71" s="80" t="str">
        <f>IF(Draw!E70=0,"",Draw!E70)</f>
        <v/>
      </c>
      <c r="B71" s="79" t="str">
        <f t="shared" ref="B71:B134" si="72">IF(A71="","",B$3)</f>
        <v/>
      </c>
      <c r="C71" s="81"/>
      <c r="D71" s="81"/>
      <c r="E71" s="81"/>
      <c r="F71" s="81"/>
      <c r="G71" s="81"/>
      <c r="H71" s="76" t="str">
        <f t="shared" ref="H71" si="73">IF(B71="","",IF(K71=5,(SUM(C71:G71)-MAX(C71:G71)-MIN(C71:G71))/3,IF(K71=4,(SUM(C71:G71)-MAX(C71:G71))/3,SUM(C71:G71)/3))*B71/7.6)</f>
        <v/>
      </c>
      <c r="I71" s="81"/>
      <c r="J71" s="38"/>
      <c r="K71" s="74">
        <f t="shared" si="69"/>
        <v>0</v>
      </c>
    </row>
    <row r="72" spans="1:11">
      <c r="A72" s="80" t="str">
        <f>IF(Draw!E71=0,"",Draw!E71)</f>
        <v/>
      </c>
      <c r="B72" s="79" t="str">
        <f t="shared" si="72"/>
        <v/>
      </c>
      <c r="C72" s="81"/>
      <c r="D72" s="81"/>
      <c r="E72" s="81"/>
      <c r="F72" s="81"/>
      <c r="G72" s="81"/>
      <c r="H72" s="76" t="str">
        <f t="shared" ref="H72" si="74">IF(B72="","",IF(K72=5,(SUM(C72:G72)-MAX(C72:G72)-MIN(C72:G72))/3,IF(K72=4,(SUM(C72:G72)-MAX(C72:G72))/3,SUM(C72:G72)/3))*B72/7.6)</f>
        <v/>
      </c>
      <c r="I72" s="81"/>
      <c r="K72" s="74">
        <f t="shared" si="69"/>
        <v>0</v>
      </c>
    </row>
    <row r="73" spans="1:11">
      <c r="A73" s="80" t="str">
        <f>IF(Draw!E72=0,"",Draw!E72)</f>
        <v/>
      </c>
      <c r="B73" s="79" t="str">
        <f t="shared" si="72"/>
        <v/>
      </c>
      <c r="C73" s="81"/>
      <c r="D73" s="81"/>
      <c r="E73" s="81"/>
      <c r="F73" s="81"/>
      <c r="G73" s="81"/>
      <c r="H73" s="76" t="str">
        <f t="shared" ref="H73" si="75">IF(B73="","",IF(K73=5,(SUM(C73:G73)-MAX(C73:G73)-MIN(C73:G73))/3,IF(K73=4,(SUM(C73:G73)-MAX(C73:G73))/3,SUM(C73:G73)/3))*B73/7.6)</f>
        <v/>
      </c>
      <c r="I73" s="81"/>
      <c r="J73" s="38"/>
      <c r="K73" s="74">
        <f t="shared" si="69"/>
        <v>0</v>
      </c>
    </row>
    <row r="74" spans="1:11">
      <c r="A74" s="80" t="str">
        <f>IF(Draw!E73=0,"",Draw!E73)</f>
        <v/>
      </c>
      <c r="B74" s="79" t="str">
        <f t="shared" si="72"/>
        <v/>
      </c>
      <c r="C74" s="81"/>
      <c r="D74" s="81"/>
      <c r="E74" s="81"/>
      <c r="F74" s="81"/>
      <c r="G74" s="81"/>
      <c r="H74" s="76" t="str">
        <f t="shared" ref="H74" si="76">IF(B74="","",IF(K74=5,(SUM(C74:G74)-MAX(C74:G74)-MIN(C74:G74))/3,IF(K74=4,(SUM(C74:G74)-MAX(C74:G74))/3,SUM(C74:G74)/3))*B74/7.6)</f>
        <v/>
      </c>
      <c r="I74" s="81"/>
      <c r="K74" s="74">
        <f t="shared" si="69"/>
        <v>0</v>
      </c>
    </row>
    <row r="75" spans="1:11">
      <c r="A75" s="80" t="str">
        <f>IF(Draw!E74=0,"",Draw!E74)</f>
        <v/>
      </c>
      <c r="B75" s="79" t="str">
        <f t="shared" si="72"/>
        <v/>
      </c>
      <c r="C75" s="81"/>
      <c r="D75" s="81"/>
      <c r="E75" s="81"/>
      <c r="F75" s="81"/>
      <c r="G75" s="81"/>
      <c r="H75" s="76" t="str">
        <f t="shared" ref="H75" si="77">IF(B75="","",IF(K75=5,(SUM(C75:G75)-MAX(C75:G75)-MIN(C75:G75))/3,IF(K75=4,(SUM(C75:G75)-MAX(C75:G75))/3,SUM(C75:G75)/3))*B75/7.6)</f>
        <v/>
      </c>
      <c r="I75" s="81"/>
      <c r="J75" s="38"/>
      <c r="K75" s="74">
        <f t="shared" si="69"/>
        <v>0</v>
      </c>
    </row>
    <row r="76" spans="1:11">
      <c r="A76" s="80" t="str">
        <f>IF(Draw!E75=0,"",Draw!E75)</f>
        <v/>
      </c>
      <c r="B76" s="79" t="str">
        <f t="shared" si="72"/>
        <v/>
      </c>
      <c r="C76" s="81"/>
      <c r="D76" s="81"/>
      <c r="E76" s="81"/>
      <c r="F76" s="81"/>
      <c r="G76" s="81"/>
      <c r="H76" s="76" t="str">
        <f t="shared" ref="H76" si="78">IF(B76="","",IF(K76=5,(SUM(C76:G76)-MAX(C76:G76)-MIN(C76:G76))/3,IF(K76=4,(SUM(C76:G76)-MAX(C76:G76))/3,SUM(C76:G76)/3))*B76/7.6)</f>
        <v/>
      </c>
      <c r="I76" s="81"/>
      <c r="K76" s="74">
        <f t="shared" si="69"/>
        <v>0</v>
      </c>
    </row>
    <row r="77" spans="1:11">
      <c r="A77" s="80" t="str">
        <f>IF(Draw!E76=0,"",Draw!E76)</f>
        <v/>
      </c>
      <c r="B77" s="79" t="str">
        <f t="shared" si="72"/>
        <v/>
      </c>
      <c r="C77" s="81"/>
      <c r="D77" s="81"/>
      <c r="E77" s="81"/>
      <c r="F77" s="81"/>
      <c r="G77" s="81"/>
      <c r="H77" s="76" t="str">
        <f t="shared" ref="H77" si="79">IF(B77="","",IF(K77=5,(SUM(C77:G77)-MAX(C77:G77)-MIN(C77:G77))/3,IF(K77=4,(SUM(C77:G77)-MAX(C77:G77))/3,SUM(C77:G77)/3))*B77/7.6)</f>
        <v/>
      </c>
      <c r="I77" s="81"/>
      <c r="J77" s="38"/>
      <c r="K77" s="74">
        <f t="shared" si="69"/>
        <v>0</v>
      </c>
    </row>
    <row r="78" spans="1:11">
      <c r="A78" s="80" t="str">
        <f>IF(Draw!E77=0,"",Draw!E77)</f>
        <v/>
      </c>
      <c r="B78" s="79" t="str">
        <f t="shared" si="72"/>
        <v/>
      </c>
      <c r="C78" s="81"/>
      <c r="D78" s="81"/>
      <c r="E78" s="81"/>
      <c r="F78" s="81"/>
      <c r="G78" s="81"/>
      <c r="H78" s="76" t="str">
        <f t="shared" ref="H78" si="80">IF(B78="","",IF(K78=5,(SUM(C78:G78)-MAX(C78:G78)-MIN(C78:G78))/3,IF(K78=4,(SUM(C78:G78)-MAX(C78:G78))/3,SUM(C78:G78)/3))*B78/7.6)</f>
        <v/>
      </c>
      <c r="I78" s="81"/>
      <c r="K78" s="74">
        <f t="shared" si="69"/>
        <v>0</v>
      </c>
    </row>
    <row r="79" spans="1:11">
      <c r="A79" s="80" t="str">
        <f>IF(Draw!E78=0,"",Draw!E78)</f>
        <v/>
      </c>
      <c r="B79" s="79" t="str">
        <f t="shared" si="72"/>
        <v/>
      </c>
      <c r="C79" s="81"/>
      <c r="D79" s="81"/>
      <c r="E79" s="81"/>
      <c r="F79" s="81"/>
      <c r="G79" s="81"/>
      <c r="H79" s="76" t="str">
        <f t="shared" ref="H79" si="81">IF(B79="","",IF(K79=5,(SUM(C79:G79)-MAX(C79:G79)-MIN(C79:G79))/3,IF(K79=4,(SUM(C79:G79)-MAX(C79:G79))/3,SUM(C79:G79)/3))*B79/7.6)</f>
        <v/>
      </c>
      <c r="I79" s="81"/>
      <c r="J79" s="38"/>
      <c r="K79" s="74">
        <f t="shared" si="69"/>
        <v>0</v>
      </c>
    </row>
    <row r="80" spans="1:11">
      <c r="A80" s="80" t="str">
        <f>IF(Draw!E79=0,"",Draw!E79)</f>
        <v/>
      </c>
      <c r="B80" s="79" t="str">
        <f t="shared" si="72"/>
        <v/>
      </c>
      <c r="C80" s="81"/>
      <c r="D80" s="81"/>
      <c r="E80" s="81"/>
      <c r="F80" s="81"/>
      <c r="G80" s="81"/>
      <c r="H80" s="76" t="str">
        <f t="shared" ref="H80" si="82">IF(B80="","",IF(K80=5,(SUM(C80:G80)-MAX(C80:G80)-MIN(C80:G80))/3,IF(K80=4,(SUM(C80:G80)-MAX(C80:G80))/3,SUM(C80:G80)/3))*B80/7.6)</f>
        <v/>
      </c>
      <c r="I80" s="81"/>
      <c r="K80" s="74">
        <f t="shared" si="69"/>
        <v>0</v>
      </c>
    </row>
    <row r="81" spans="1:11">
      <c r="A81" s="80" t="str">
        <f>IF(Draw!E80=0,"",Draw!E80)</f>
        <v/>
      </c>
      <c r="B81" s="79" t="str">
        <f t="shared" si="72"/>
        <v/>
      </c>
      <c r="C81" s="81"/>
      <c r="D81" s="81"/>
      <c r="E81" s="81"/>
      <c r="F81" s="81"/>
      <c r="G81" s="81"/>
      <c r="H81" s="76" t="str">
        <f t="shared" ref="H81" si="83">IF(B81="","",IF(K81=5,(SUM(C81:G81)-MAX(C81:G81)-MIN(C81:G81))/3,IF(K81=4,(SUM(C81:G81)-MAX(C81:G81))/3,SUM(C81:G81)/3))*B81/7.6)</f>
        <v/>
      </c>
      <c r="I81" s="81"/>
      <c r="J81" s="38"/>
      <c r="K81" s="74">
        <f t="shared" si="69"/>
        <v>0</v>
      </c>
    </row>
    <row r="82" spans="1:11">
      <c r="A82" s="80" t="str">
        <f>IF(Draw!E81=0,"",Draw!E81)</f>
        <v/>
      </c>
      <c r="B82" s="79" t="str">
        <f t="shared" si="72"/>
        <v/>
      </c>
      <c r="C82" s="81"/>
      <c r="D82" s="81"/>
      <c r="E82" s="81"/>
      <c r="F82" s="81"/>
      <c r="G82" s="81"/>
      <c r="H82" s="76" t="str">
        <f t="shared" ref="H82" si="84">IF(B82="","",IF(K82=5,(SUM(C82:G82)-MAX(C82:G82)-MIN(C82:G82))/3,IF(K82=4,(SUM(C82:G82)-MAX(C82:G82))/3,SUM(C82:G82)/3))*B82/7.6)</f>
        <v/>
      </c>
      <c r="I82" s="81"/>
      <c r="K82" s="74">
        <f t="shared" si="69"/>
        <v>0</v>
      </c>
    </row>
    <row r="83" spans="1:11">
      <c r="A83" s="80" t="str">
        <f>IF(Draw!E82=0,"",Draw!E82)</f>
        <v/>
      </c>
      <c r="B83" s="79" t="str">
        <f t="shared" si="72"/>
        <v/>
      </c>
      <c r="C83" s="81"/>
      <c r="D83" s="81"/>
      <c r="E83" s="81"/>
      <c r="F83" s="81"/>
      <c r="G83" s="81"/>
      <c r="H83" s="76" t="str">
        <f t="shared" ref="H83" si="85">IF(B83="","",IF(K83=5,(SUM(C83:G83)-MAX(C83:G83)-MIN(C83:G83))/3,IF(K83=4,(SUM(C83:G83)-MAX(C83:G83))/3,SUM(C83:G83)/3))*B83/7.6)</f>
        <v/>
      </c>
      <c r="I83" s="81"/>
      <c r="J83" s="38"/>
      <c r="K83" s="74">
        <f t="shared" si="69"/>
        <v>0</v>
      </c>
    </row>
    <row r="84" spans="1:11">
      <c r="A84" s="80" t="str">
        <f>IF(Draw!E83=0,"",Draw!E83)</f>
        <v/>
      </c>
      <c r="B84" s="79" t="str">
        <f t="shared" si="72"/>
        <v/>
      </c>
      <c r="C84" s="81"/>
      <c r="D84" s="81"/>
      <c r="E84" s="81"/>
      <c r="F84" s="81"/>
      <c r="G84" s="81"/>
      <c r="H84" s="76" t="str">
        <f t="shared" ref="H84" si="86">IF(B84="","",IF(K84=5,(SUM(C84:G84)-MAX(C84:G84)-MIN(C84:G84))/3,IF(K84=4,(SUM(C84:G84)-MAX(C84:G84))/3,SUM(C84:G84)/3))*B84/7.6)</f>
        <v/>
      </c>
      <c r="I84" s="81"/>
      <c r="K84" s="74">
        <f t="shared" si="69"/>
        <v>0</v>
      </c>
    </row>
    <row r="85" spans="1:11">
      <c r="A85" s="80" t="str">
        <f>IF(Draw!E84=0,"",Draw!E84)</f>
        <v/>
      </c>
      <c r="B85" s="79" t="str">
        <f t="shared" si="72"/>
        <v/>
      </c>
      <c r="C85" s="81"/>
      <c r="D85" s="81"/>
      <c r="E85" s="81"/>
      <c r="F85" s="81"/>
      <c r="G85" s="81"/>
      <c r="H85" s="76" t="str">
        <f t="shared" ref="H85" si="87">IF(B85="","",IF(K85=5,(SUM(C85:G85)-MAX(C85:G85)-MIN(C85:G85))/3,IF(K85=4,(SUM(C85:G85)-MAX(C85:G85))/3,SUM(C85:G85)/3))*B85/7.6)</f>
        <v/>
      </c>
      <c r="I85" s="81"/>
      <c r="J85" s="38"/>
      <c r="K85" s="74">
        <f t="shared" si="69"/>
        <v>0</v>
      </c>
    </row>
    <row r="86" spans="1:11">
      <c r="A86" s="80" t="str">
        <f>IF(Draw!E85=0,"",Draw!E85)</f>
        <v/>
      </c>
      <c r="B86" s="79" t="str">
        <f t="shared" si="72"/>
        <v/>
      </c>
      <c r="C86" s="81"/>
      <c r="D86" s="81"/>
      <c r="E86" s="81"/>
      <c r="F86" s="81"/>
      <c r="G86" s="81"/>
      <c r="H86" s="76" t="str">
        <f t="shared" ref="H86" si="88">IF(B86="","",IF(K86=5,(SUM(C86:G86)-MAX(C86:G86)-MIN(C86:G86))/3,IF(K86=4,(SUM(C86:G86)-MAX(C86:G86))/3,SUM(C86:G86)/3))*B86/7.6)</f>
        <v/>
      </c>
      <c r="I86" s="81"/>
      <c r="K86" s="74">
        <f t="shared" si="69"/>
        <v>0</v>
      </c>
    </row>
    <row r="87" spans="1:11">
      <c r="A87" s="80" t="str">
        <f>IF(Draw!E86=0,"",Draw!E86)</f>
        <v/>
      </c>
      <c r="B87" s="79" t="str">
        <f t="shared" si="72"/>
        <v/>
      </c>
      <c r="C87" s="81"/>
      <c r="D87" s="81"/>
      <c r="E87" s="81"/>
      <c r="F87" s="81"/>
      <c r="G87" s="81"/>
      <c r="H87" s="76" t="str">
        <f t="shared" ref="H87" si="89">IF(B87="","",IF(K87=5,(SUM(C87:G87)-MAX(C87:G87)-MIN(C87:G87))/3,IF(K87=4,(SUM(C87:G87)-MAX(C87:G87))/3,SUM(C87:G87)/3))*B87/7.6)</f>
        <v/>
      </c>
      <c r="I87" s="81"/>
      <c r="J87" s="38"/>
      <c r="K87" s="74">
        <f t="shared" si="69"/>
        <v>0</v>
      </c>
    </row>
    <row r="88" spans="1:11">
      <c r="A88" s="80" t="str">
        <f>IF(Draw!E87=0,"",Draw!E87)</f>
        <v/>
      </c>
      <c r="B88" s="79" t="str">
        <f t="shared" si="72"/>
        <v/>
      </c>
      <c r="C88" s="81"/>
      <c r="D88" s="81"/>
      <c r="E88" s="81"/>
      <c r="F88" s="81"/>
      <c r="G88" s="81"/>
      <c r="H88" s="76" t="str">
        <f t="shared" ref="H88" si="90">IF(B88="","",IF(K88=5,(SUM(C88:G88)-MAX(C88:G88)-MIN(C88:G88))/3,IF(K88=4,(SUM(C88:G88)-MAX(C88:G88))/3,SUM(C88:G88)/3))*B88/7.6)</f>
        <v/>
      </c>
      <c r="I88" s="81"/>
      <c r="K88" s="74">
        <f t="shared" si="69"/>
        <v>0</v>
      </c>
    </row>
    <row r="89" spans="1:11">
      <c r="A89" s="80" t="str">
        <f>IF(Draw!E88=0,"",Draw!E88)</f>
        <v/>
      </c>
      <c r="B89" s="79" t="str">
        <f t="shared" si="72"/>
        <v/>
      </c>
      <c r="C89" s="81"/>
      <c r="D89" s="81"/>
      <c r="E89" s="81"/>
      <c r="F89" s="81"/>
      <c r="G89" s="81"/>
      <c r="H89" s="76" t="str">
        <f t="shared" ref="H89" si="91">IF(B89="","",IF(K89=5,(SUM(C89:G89)-MAX(C89:G89)-MIN(C89:G89))/3,IF(K89=4,(SUM(C89:G89)-MAX(C89:G89))/3,SUM(C89:G89)/3))*B89/7.6)</f>
        <v/>
      </c>
      <c r="I89" s="81"/>
      <c r="J89" s="38"/>
      <c r="K89" s="74">
        <f t="shared" si="69"/>
        <v>0</v>
      </c>
    </row>
    <row r="90" spans="1:11">
      <c r="A90" s="80" t="str">
        <f>IF(Draw!E89=0,"",Draw!E89)</f>
        <v/>
      </c>
      <c r="B90" s="79" t="str">
        <f t="shared" si="72"/>
        <v/>
      </c>
      <c r="C90" s="81"/>
      <c r="D90" s="81"/>
      <c r="E90" s="81"/>
      <c r="F90" s="81"/>
      <c r="G90" s="81"/>
      <c r="H90" s="76" t="str">
        <f t="shared" ref="H90" si="92">IF(B90="","",IF(K90=5,(SUM(C90:G90)-MAX(C90:G90)-MIN(C90:G90))/3,IF(K90=4,(SUM(C90:G90)-MAX(C90:G90))/3,SUM(C90:G90)/3))*B90/7.6)</f>
        <v/>
      </c>
      <c r="I90" s="81"/>
      <c r="K90" s="74">
        <f t="shared" si="69"/>
        <v>0</v>
      </c>
    </row>
    <row r="91" spans="1:11">
      <c r="A91" s="80" t="str">
        <f>IF(Draw!E90=0,"",Draw!E90)</f>
        <v/>
      </c>
      <c r="B91" s="79" t="str">
        <f t="shared" si="72"/>
        <v/>
      </c>
      <c r="C91" s="81"/>
      <c r="D91" s="81"/>
      <c r="E91" s="81"/>
      <c r="F91" s="81"/>
      <c r="G91" s="81"/>
      <c r="H91" s="76" t="str">
        <f t="shared" ref="H91" si="93">IF(B91="","",IF(K91=5,(SUM(C91:G91)-MAX(C91:G91)-MIN(C91:G91))/3,IF(K91=4,(SUM(C91:G91)-MAX(C91:G91))/3,SUM(C91:G91)/3))*B91/7.6)</f>
        <v/>
      </c>
      <c r="I91" s="81"/>
      <c r="J91" s="38"/>
      <c r="K91" s="74">
        <f t="shared" si="69"/>
        <v>0</v>
      </c>
    </row>
    <row r="92" spans="1:11">
      <c r="A92" s="80" t="str">
        <f>IF(Draw!E91=0,"",Draw!E91)</f>
        <v/>
      </c>
      <c r="B92" s="79" t="str">
        <f t="shared" si="72"/>
        <v/>
      </c>
      <c r="C92" s="81"/>
      <c r="D92" s="81"/>
      <c r="E92" s="81"/>
      <c r="F92" s="81"/>
      <c r="G92" s="81"/>
      <c r="H92" s="76" t="str">
        <f t="shared" ref="H92" si="94">IF(B92="","",IF(K92=5,(SUM(C92:G92)-MAX(C92:G92)-MIN(C92:G92))/3,IF(K92=4,(SUM(C92:G92)-MAX(C92:G92))/3,SUM(C92:G92)/3))*B92/7.6)</f>
        <v/>
      </c>
      <c r="I92" s="81"/>
      <c r="K92" s="74">
        <f t="shared" si="69"/>
        <v>0</v>
      </c>
    </row>
    <row r="93" spans="1:11">
      <c r="A93" s="80" t="str">
        <f>IF(Draw!E92=0,"",Draw!E92)</f>
        <v/>
      </c>
      <c r="B93" s="79" t="str">
        <f t="shared" si="72"/>
        <v/>
      </c>
      <c r="C93" s="81"/>
      <c r="D93" s="81"/>
      <c r="E93" s="81"/>
      <c r="F93" s="81"/>
      <c r="G93" s="81"/>
      <c r="H93" s="76" t="str">
        <f t="shared" ref="H93" si="95">IF(B93="","",IF(K93=5,(SUM(C93:G93)-MAX(C93:G93)-MIN(C93:G93))/3,IF(K93=4,(SUM(C93:G93)-MAX(C93:G93))/3,SUM(C93:G93)/3))*B93/7.6)</f>
        <v/>
      </c>
      <c r="I93" s="81"/>
      <c r="J93" s="38"/>
      <c r="K93" s="74">
        <f t="shared" si="69"/>
        <v>0</v>
      </c>
    </row>
    <row r="94" spans="1:11">
      <c r="A94" s="80" t="str">
        <f>IF(Draw!E93=0,"",Draw!E93)</f>
        <v/>
      </c>
      <c r="B94" s="79" t="str">
        <f t="shared" si="72"/>
        <v/>
      </c>
      <c r="C94" s="81"/>
      <c r="D94" s="81"/>
      <c r="E94" s="81"/>
      <c r="F94" s="81"/>
      <c r="G94" s="81"/>
      <c r="H94" s="76" t="str">
        <f t="shared" ref="H94" si="96">IF(B94="","",IF(K94=5,(SUM(C94:G94)-MAX(C94:G94)-MIN(C94:G94))/3,IF(K94=4,(SUM(C94:G94)-MAX(C94:G94))/3,SUM(C94:G94)/3))*B94/7.6)</f>
        <v/>
      </c>
      <c r="I94" s="81"/>
      <c r="K94" s="74">
        <f t="shared" si="69"/>
        <v>0</v>
      </c>
    </row>
    <row r="95" spans="1:11">
      <c r="A95" s="80" t="str">
        <f>IF(Draw!E94=0,"",Draw!E94)</f>
        <v/>
      </c>
      <c r="B95" s="79" t="str">
        <f t="shared" si="72"/>
        <v/>
      </c>
      <c r="C95" s="81"/>
      <c r="D95" s="81"/>
      <c r="E95" s="81"/>
      <c r="F95" s="81"/>
      <c r="G95" s="81"/>
      <c r="H95" s="76" t="str">
        <f t="shared" ref="H95" si="97">IF(B95="","",IF(K95=5,(SUM(C95:G95)-MAX(C95:G95)-MIN(C95:G95))/3,IF(K95=4,(SUM(C95:G95)-MAX(C95:G95))/3,SUM(C95:G95)/3))*B95/7.6)</f>
        <v/>
      </c>
      <c r="I95" s="81"/>
      <c r="J95" s="38"/>
      <c r="K95" s="74">
        <f t="shared" si="69"/>
        <v>0</v>
      </c>
    </row>
    <row r="96" spans="1:11">
      <c r="A96" s="80" t="str">
        <f>IF(Draw!E95=0,"",Draw!E95)</f>
        <v/>
      </c>
      <c r="B96" s="79" t="str">
        <f t="shared" si="72"/>
        <v/>
      </c>
      <c r="C96" s="81"/>
      <c r="D96" s="81"/>
      <c r="E96" s="81"/>
      <c r="F96" s="81"/>
      <c r="G96" s="81"/>
      <c r="H96" s="76" t="str">
        <f t="shared" ref="H96" si="98">IF(B96="","",IF(K96=5,(SUM(C96:G96)-MAX(C96:G96)-MIN(C96:G96))/3,IF(K96=4,(SUM(C96:G96)-MAX(C96:G96))/3,SUM(C96:G96)/3))*B96/7.6)</f>
        <v/>
      </c>
      <c r="I96" s="81"/>
      <c r="K96" s="74">
        <f t="shared" si="69"/>
        <v>0</v>
      </c>
    </row>
    <row r="97" spans="1:11">
      <c r="A97" s="80" t="str">
        <f>IF(Draw!E96=0,"",Draw!E96)</f>
        <v/>
      </c>
      <c r="B97" s="79" t="str">
        <f t="shared" si="72"/>
        <v/>
      </c>
      <c r="C97" s="81"/>
      <c r="D97" s="81"/>
      <c r="E97" s="81"/>
      <c r="F97" s="81"/>
      <c r="G97" s="81"/>
      <c r="H97" s="76" t="str">
        <f t="shared" ref="H97" si="99">IF(B97="","",IF(K97=5,(SUM(C97:G97)-MAX(C97:G97)-MIN(C97:G97))/3,IF(K97=4,(SUM(C97:G97)-MAX(C97:G97))/3,SUM(C97:G97)/3))*B97/7.6)</f>
        <v/>
      </c>
      <c r="I97" s="81"/>
      <c r="J97" s="38"/>
      <c r="K97" s="74">
        <f t="shared" si="69"/>
        <v>0</v>
      </c>
    </row>
    <row r="98" spans="1:11">
      <c r="A98" s="80" t="str">
        <f>IF(Draw!E97=0,"",Draw!E97)</f>
        <v/>
      </c>
      <c r="B98" s="79" t="str">
        <f t="shared" si="72"/>
        <v/>
      </c>
      <c r="C98" s="81"/>
      <c r="D98" s="81"/>
      <c r="E98" s="81"/>
      <c r="F98" s="81"/>
      <c r="G98" s="81"/>
      <c r="H98" s="76" t="str">
        <f t="shared" ref="H98" si="100">IF(B98="","",IF(K98=5,(SUM(C98:G98)-MAX(C98:G98)-MIN(C98:G98))/3,IF(K98=4,(SUM(C98:G98)-MAX(C98:G98))/3,SUM(C98:G98)/3))*B98/7.6)</f>
        <v/>
      </c>
      <c r="I98" s="81"/>
      <c r="K98" s="74">
        <f t="shared" si="69"/>
        <v>0</v>
      </c>
    </row>
    <row r="99" spans="1:11">
      <c r="A99" s="80" t="str">
        <f>IF(Draw!E98=0,"",Draw!E98)</f>
        <v/>
      </c>
      <c r="B99" s="79" t="str">
        <f t="shared" si="72"/>
        <v/>
      </c>
      <c r="C99" s="81"/>
      <c r="D99" s="81"/>
      <c r="E99" s="81"/>
      <c r="F99" s="81"/>
      <c r="G99" s="81"/>
      <c r="H99" s="76" t="str">
        <f t="shared" ref="H99" si="101">IF(B99="","",IF(K99=5,(SUM(C99:G99)-MAX(C99:G99)-MIN(C99:G99))/3,IF(K99=4,(SUM(C99:G99)-MAX(C99:G99))/3,SUM(C99:G99)/3))*B99/7.6)</f>
        <v/>
      </c>
      <c r="I99" s="81"/>
      <c r="J99" s="38"/>
      <c r="K99" s="74">
        <f t="shared" si="69"/>
        <v>0</v>
      </c>
    </row>
    <row r="100" spans="1:11">
      <c r="A100" s="80" t="str">
        <f>IF(Draw!E99=0,"",Draw!E99)</f>
        <v/>
      </c>
      <c r="B100" s="79" t="str">
        <f t="shared" si="72"/>
        <v/>
      </c>
      <c r="C100" s="81"/>
      <c r="D100" s="81"/>
      <c r="E100" s="81"/>
      <c r="F100" s="81"/>
      <c r="G100" s="81"/>
      <c r="H100" s="76" t="str">
        <f t="shared" ref="H100" si="102">IF(B100="","",IF(K100=5,(SUM(C100:G100)-MAX(C100:G100)-MIN(C100:G100))/3,IF(K100=4,(SUM(C100:G100)-MAX(C100:G100))/3,SUM(C100:G100)/3))*B100/7.6)</f>
        <v/>
      </c>
      <c r="I100" s="81"/>
      <c r="K100" s="74">
        <f t="shared" si="69"/>
        <v>0</v>
      </c>
    </row>
    <row r="101" spans="1:11">
      <c r="A101" s="80" t="str">
        <f>IF(Draw!E100=0,"",Draw!E100)</f>
        <v/>
      </c>
      <c r="B101" s="79" t="str">
        <f t="shared" si="72"/>
        <v/>
      </c>
      <c r="C101" s="81"/>
      <c r="D101" s="81"/>
      <c r="E101" s="81"/>
      <c r="F101" s="81"/>
      <c r="G101" s="81"/>
      <c r="H101" s="76" t="str">
        <f t="shared" ref="H101" si="103">IF(B101="","",IF(K101=5,(SUM(C101:G101)-MAX(C101:G101)-MIN(C101:G101))/3,IF(K101=4,(SUM(C101:G101)-MAX(C101:G101))/3,SUM(C101:G101)/3))*B101/7.6)</f>
        <v/>
      </c>
      <c r="I101" s="81"/>
      <c r="J101" s="38"/>
      <c r="K101" s="74">
        <f t="shared" si="69"/>
        <v>0</v>
      </c>
    </row>
    <row r="102" spans="1:11">
      <c r="A102" s="80" t="str">
        <f>IF(Draw!E101=0,"",Draw!E101)</f>
        <v/>
      </c>
      <c r="B102" s="79" t="str">
        <f t="shared" si="72"/>
        <v/>
      </c>
      <c r="C102" s="81"/>
      <c r="D102" s="81"/>
      <c r="E102" s="81"/>
      <c r="F102" s="81"/>
      <c r="G102" s="81"/>
      <c r="H102" s="76" t="str">
        <f t="shared" ref="H102" si="104">IF(B102="","",IF(K102=5,(SUM(C102:G102)-MAX(C102:G102)-MIN(C102:G102))/3,IF(K102=4,(SUM(C102:G102)-MAX(C102:G102))/3,SUM(C102:G102)/3))*B102/7.6)</f>
        <v/>
      </c>
      <c r="I102" s="81"/>
      <c r="K102" s="74">
        <f t="shared" si="69"/>
        <v>0</v>
      </c>
    </row>
    <row r="103" spans="1:11">
      <c r="A103" s="80" t="str">
        <f>IF(Draw!E102=0,"",Draw!E102)</f>
        <v/>
      </c>
      <c r="B103" s="79" t="str">
        <f t="shared" si="72"/>
        <v/>
      </c>
      <c r="C103" s="81"/>
      <c r="D103" s="81"/>
      <c r="E103" s="81"/>
      <c r="F103" s="81"/>
      <c r="G103" s="81"/>
      <c r="H103" s="76" t="str">
        <f t="shared" ref="H103" si="105">IF(B103="","",IF(K103=5,(SUM(C103:G103)-MAX(C103:G103)-MIN(C103:G103))/3,IF(K103=4,(SUM(C103:G103)-MAX(C103:G103))/3,SUM(C103:G103)/3))*B103/7.6)</f>
        <v/>
      </c>
      <c r="I103" s="81"/>
      <c r="J103" s="38"/>
      <c r="K103" s="74">
        <f t="shared" si="69"/>
        <v>0</v>
      </c>
    </row>
    <row r="104" spans="1:11">
      <c r="A104" s="80" t="str">
        <f>IF(Draw!E103=0,"",Draw!E103)</f>
        <v/>
      </c>
      <c r="B104" s="79" t="str">
        <f t="shared" si="72"/>
        <v/>
      </c>
      <c r="C104" s="81"/>
      <c r="D104" s="81"/>
      <c r="E104" s="81"/>
      <c r="F104" s="81"/>
      <c r="G104" s="81"/>
      <c r="H104" s="76" t="str">
        <f t="shared" ref="H104" si="106">IF(B104="","",IF(K104=5,(SUM(C104:G104)-MAX(C104:G104)-MIN(C104:G104))/3,IF(K104=4,(SUM(C104:G104)-MAX(C104:G104))/3,SUM(C104:G104)/3))*B104/7.6)</f>
        <v/>
      </c>
      <c r="I104" s="81"/>
      <c r="K104" s="74">
        <f t="shared" si="69"/>
        <v>0</v>
      </c>
    </row>
    <row r="105" spans="1:11">
      <c r="A105" s="80" t="str">
        <f>IF(Draw!E104=0,"",Draw!E104)</f>
        <v/>
      </c>
      <c r="B105" s="79" t="str">
        <f t="shared" si="72"/>
        <v/>
      </c>
      <c r="C105" s="81"/>
      <c r="D105" s="81"/>
      <c r="E105" s="81"/>
      <c r="F105" s="81"/>
      <c r="G105" s="81"/>
      <c r="H105" s="76" t="str">
        <f t="shared" ref="H105" si="107">IF(B105="","",IF(K105=5,(SUM(C105:G105)-MAX(C105:G105)-MIN(C105:G105))/3,IF(K105=4,(SUM(C105:G105)-MAX(C105:G105))/3,SUM(C105:G105)/3))*B105/7.6)</f>
        <v/>
      </c>
      <c r="I105" s="81"/>
      <c r="J105" s="38"/>
      <c r="K105" s="74">
        <f t="shared" si="69"/>
        <v>0</v>
      </c>
    </row>
    <row r="106" spans="1:11">
      <c r="A106" s="80" t="str">
        <f>IF(Draw!E105=0,"",Draw!E105)</f>
        <v/>
      </c>
      <c r="B106" s="79" t="str">
        <f t="shared" si="72"/>
        <v/>
      </c>
      <c r="C106" s="81"/>
      <c r="D106" s="81"/>
      <c r="E106" s="81"/>
      <c r="F106" s="81"/>
      <c r="G106" s="81"/>
      <c r="H106" s="76" t="str">
        <f t="shared" ref="H106" si="108">IF(B106="","",IF(K106=5,(SUM(C106:G106)-MAX(C106:G106)-MIN(C106:G106))/3,IF(K106=4,(SUM(C106:G106)-MAX(C106:G106))/3,SUM(C106:G106)/3))*B106/7.6)</f>
        <v/>
      </c>
      <c r="I106" s="81"/>
      <c r="K106" s="74">
        <f t="shared" si="69"/>
        <v>0</v>
      </c>
    </row>
    <row r="107" spans="1:11">
      <c r="A107" s="80" t="str">
        <f>IF(Draw!E106=0,"",Draw!E106)</f>
        <v/>
      </c>
      <c r="B107" s="79" t="str">
        <f t="shared" si="72"/>
        <v/>
      </c>
      <c r="C107" s="81"/>
      <c r="D107" s="81"/>
      <c r="E107" s="81"/>
      <c r="F107" s="81"/>
      <c r="G107" s="81"/>
      <c r="H107" s="76" t="str">
        <f t="shared" ref="H107" si="109">IF(B107="","",IF(K107=5,(SUM(C107:G107)-MAX(C107:G107)-MIN(C107:G107))/3,IF(K107=4,(SUM(C107:G107)-MAX(C107:G107))/3,SUM(C107:G107)/3))*B107/7.6)</f>
        <v/>
      </c>
      <c r="I107" s="81"/>
      <c r="J107" s="38"/>
      <c r="K107" s="74">
        <f t="shared" si="69"/>
        <v>0</v>
      </c>
    </row>
    <row r="108" spans="1:11">
      <c r="A108" s="80" t="str">
        <f>IF(Draw!E107=0,"",Draw!E107)</f>
        <v/>
      </c>
      <c r="B108" s="79" t="str">
        <f t="shared" si="72"/>
        <v/>
      </c>
      <c r="C108" s="81"/>
      <c r="D108" s="81"/>
      <c r="E108" s="81"/>
      <c r="F108" s="81"/>
      <c r="G108" s="81"/>
      <c r="H108" s="76" t="str">
        <f t="shared" ref="H108" si="110">IF(B108="","",IF(K108=5,(SUM(C108:G108)-MAX(C108:G108)-MIN(C108:G108))/3,IF(K108=4,(SUM(C108:G108)-MAX(C108:G108))/3,SUM(C108:G108)/3))*B108/7.6)</f>
        <v/>
      </c>
      <c r="I108" s="81"/>
      <c r="K108" s="74">
        <f t="shared" si="69"/>
        <v>0</v>
      </c>
    </row>
    <row r="109" spans="1:11">
      <c r="A109" s="80" t="str">
        <f>IF(Draw!E108=0,"",Draw!E108)</f>
        <v/>
      </c>
      <c r="B109" s="79" t="str">
        <f t="shared" si="72"/>
        <v/>
      </c>
      <c r="C109" s="81"/>
      <c r="D109" s="81"/>
      <c r="E109" s="81"/>
      <c r="F109" s="81"/>
      <c r="G109" s="81"/>
      <c r="H109" s="76" t="str">
        <f t="shared" ref="H109" si="111">IF(B109="","",IF(K109=5,(SUM(C109:G109)-MAX(C109:G109)-MIN(C109:G109))/3,IF(K109=4,(SUM(C109:G109)-MAX(C109:G109))/3,SUM(C109:G109)/3))*B109/7.6)</f>
        <v/>
      </c>
      <c r="I109" s="81"/>
      <c r="J109" s="38"/>
      <c r="K109" s="74">
        <f t="shared" si="69"/>
        <v>0</v>
      </c>
    </row>
    <row r="110" spans="1:11">
      <c r="A110" s="80" t="str">
        <f>IF(Draw!E109=0,"",Draw!E109)</f>
        <v/>
      </c>
      <c r="B110" s="79" t="str">
        <f t="shared" si="72"/>
        <v/>
      </c>
      <c r="C110" s="81"/>
      <c r="D110" s="81"/>
      <c r="E110" s="81"/>
      <c r="F110" s="81"/>
      <c r="G110" s="81"/>
      <c r="H110" s="76" t="str">
        <f t="shared" ref="H110" si="112">IF(B110="","",IF(K110=5,(SUM(C110:G110)-MAX(C110:G110)-MIN(C110:G110))/3,IF(K110=4,(SUM(C110:G110)-MAX(C110:G110))/3,SUM(C110:G110)/3))*B110/7.6)</f>
        <v/>
      </c>
      <c r="I110" s="81"/>
      <c r="K110" s="74">
        <f t="shared" si="69"/>
        <v>0</v>
      </c>
    </row>
    <row r="111" spans="1:11">
      <c r="A111" s="80" t="str">
        <f>IF(Draw!E110=0,"",Draw!E110)</f>
        <v/>
      </c>
      <c r="B111" s="79" t="str">
        <f t="shared" si="72"/>
        <v/>
      </c>
      <c r="C111" s="81"/>
      <c r="D111" s="81"/>
      <c r="E111" s="81"/>
      <c r="F111" s="81"/>
      <c r="G111" s="81"/>
      <c r="H111" s="76" t="str">
        <f t="shared" ref="H111" si="113">IF(B111="","",IF(K111=5,(SUM(C111:G111)-MAX(C111:G111)-MIN(C111:G111))/3,IF(K111=4,(SUM(C111:G111)-MAX(C111:G111))/3,SUM(C111:G111)/3))*B111/7.6)</f>
        <v/>
      </c>
      <c r="I111" s="81"/>
      <c r="J111" s="38"/>
      <c r="K111" s="74">
        <f t="shared" si="69"/>
        <v>0</v>
      </c>
    </row>
    <row r="112" spans="1:11">
      <c r="A112" s="80" t="str">
        <f>IF(Draw!E111=0,"",Draw!E111)</f>
        <v/>
      </c>
      <c r="B112" s="79" t="str">
        <f t="shared" si="72"/>
        <v/>
      </c>
      <c r="C112" s="81"/>
      <c r="D112" s="81"/>
      <c r="E112" s="81"/>
      <c r="F112" s="81"/>
      <c r="G112" s="81"/>
      <c r="H112" s="76" t="str">
        <f t="shared" ref="H112" si="114">IF(B112="","",IF(K112=5,(SUM(C112:G112)-MAX(C112:G112)-MIN(C112:G112))/3,IF(K112=4,(SUM(C112:G112)-MAX(C112:G112))/3,SUM(C112:G112)/3))*B112/7.6)</f>
        <v/>
      </c>
      <c r="I112" s="81"/>
      <c r="K112" s="74">
        <f t="shared" si="69"/>
        <v>0</v>
      </c>
    </row>
    <row r="113" spans="1:11">
      <c r="A113" s="80" t="str">
        <f>IF(Draw!E112=0,"",Draw!E112)</f>
        <v/>
      </c>
      <c r="B113" s="79" t="str">
        <f t="shared" si="72"/>
        <v/>
      </c>
      <c r="C113" s="81"/>
      <c r="D113" s="81"/>
      <c r="E113" s="81"/>
      <c r="F113" s="81"/>
      <c r="G113" s="81"/>
      <c r="H113" s="76" t="str">
        <f t="shared" ref="H113" si="115">IF(B113="","",IF(K113=5,(SUM(C113:G113)-MAX(C113:G113)-MIN(C113:G113))/3,IF(K113=4,(SUM(C113:G113)-MAX(C113:G113))/3,SUM(C113:G113)/3))*B113/7.6)</f>
        <v/>
      </c>
      <c r="I113" s="81"/>
      <c r="J113" s="38"/>
      <c r="K113" s="74">
        <f t="shared" si="69"/>
        <v>0</v>
      </c>
    </row>
    <row r="114" spans="1:11">
      <c r="A114" s="80" t="str">
        <f>IF(Draw!E113=0,"",Draw!E113)</f>
        <v/>
      </c>
      <c r="B114" s="79" t="str">
        <f t="shared" si="72"/>
        <v/>
      </c>
      <c r="C114" s="81"/>
      <c r="D114" s="81"/>
      <c r="E114" s="81"/>
      <c r="F114" s="81"/>
      <c r="G114" s="81"/>
      <c r="H114" s="76" t="str">
        <f t="shared" ref="H114" si="116">IF(B114="","",IF(K114=5,(SUM(C114:G114)-MAX(C114:G114)-MIN(C114:G114))/3,IF(K114=4,(SUM(C114:G114)-MAX(C114:G114))/3,SUM(C114:G114)/3))*B114/7.6)</f>
        <v/>
      </c>
      <c r="I114" s="81"/>
      <c r="K114" s="74">
        <f t="shared" si="69"/>
        <v>0</v>
      </c>
    </row>
    <row r="115" spans="1:11">
      <c r="A115" s="80" t="str">
        <f>IF(Draw!E114=0,"",Draw!E114)</f>
        <v/>
      </c>
      <c r="B115" s="79" t="str">
        <f t="shared" si="72"/>
        <v/>
      </c>
      <c r="C115" s="81"/>
      <c r="D115" s="81"/>
      <c r="E115" s="81"/>
      <c r="F115" s="81"/>
      <c r="G115" s="81"/>
      <c r="H115" s="76" t="str">
        <f t="shared" ref="H115" si="117">IF(B115="","",IF(K115=5,(SUM(C115:G115)-MAX(C115:G115)-MIN(C115:G115))/3,IF(K115=4,(SUM(C115:G115)-MAX(C115:G115))/3,SUM(C115:G115)/3))*B115/7.6)</f>
        <v/>
      </c>
      <c r="I115" s="81"/>
      <c r="J115" s="38"/>
      <c r="K115" s="74">
        <f t="shared" si="69"/>
        <v>0</v>
      </c>
    </row>
    <row r="116" spans="1:11">
      <c r="A116" s="80" t="str">
        <f>IF(Draw!E115=0,"",Draw!E115)</f>
        <v/>
      </c>
      <c r="B116" s="79" t="str">
        <f t="shared" si="72"/>
        <v/>
      </c>
      <c r="C116" s="81"/>
      <c r="D116" s="81"/>
      <c r="E116" s="81"/>
      <c r="F116" s="81"/>
      <c r="G116" s="81"/>
      <c r="H116" s="76" t="str">
        <f t="shared" ref="H116" si="118">IF(B116="","",IF(K116=5,(SUM(C116:G116)-MAX(C116:G116)-MIN(C116:G116))/3,IF(K116=4,(SUM(C116:G116)-MAX(C116:G116))/3,SUM(C116:G116)/3))*B116/7.6)</f>
        <v/>
      </c>
      <c r="I116" s="81"/>
      <c r="K116" s="74">
        <f t="shared" si="69"/>
        <v>0</v>
      </c>
    </row>
    <row r="117" spans="1:11">
      <c r="A117" s="80" t="str">
        <f>IF(Draw!E116=0,"",Draw!E116)</f>
        <v/>
      </c>
      <c r="B117" s="79" t="str">
        <f t="shared" si="72"/>
        <v/>
      </c>
      <c r="C117" s="81"/>
      <c r="D117" s="81"/>
      <c r="E117" s="81"/>
      <c r="F117" s="81"/>
      <c r="G117" s="81"/>
      <c r="H117" s="76" t="str">
        <f t="shared" ref="H117" si="119">IF(B117="","",IF(K117=5,(SUM(C117:G117)-MAX(C117:G117)-MIN(C117:G117))/3,IF(K117=4,(SUM(C117:G117)-MAX(C117:G117))/3,SUM(C117:G117)/3))*B117/7.6)</f>
        <v/>
      </c>
      <c r="I117" s="81"/>
      <c r="J117" s="38"/>
      <c r="K117" s="74">
        <f t="shared" si="69"/>
        <v>0</v>
      </c>
    </row>
    <row r="118" spans="1:11">
      <c r="A118" s="80" t="str">
        <f>IF(Draw!E117=0,"",Draw!E117)</f>
        <v/>
      </c>
      <c r="B118" s="79" t="str">
        <f t="shared" si="72"/>
        <v/>
      </c>
      <c r="C118" s="81"/>
      <c r="D118" s="81"/>
      <c r="E118" s="81"/>
      <c r="F118" s="81"/>
      <c r="G118" s="81"/>
      <c r="H118" s="76" t="str">
        <f t="shared" ref="H118" si="120">IF(B118="","",IF(K118=5,(SUM(C118:G118)-MAX(C118:G118)-MIN(C118:G118))/3,IF(K118=4,(SUM(C118:G118)-MAX(C118:G118))/3,SUM(C118:G118)/3))*B118/7.6)</f>
        <v/>
      </c>
      <c r="I118" s="81"/>
      <c r="K118" s="74">
        <f t="shared" si="69"/>
        <v>0</v>
      </c>
    </row>
    <row r="119" spans="1:11">
      <c r="A119" s="80" t="str">
        <f>IF(Draw!E118=0,"",Draw!E118)</f>
        <v/>
      </c>
      <c r="B119" s="79" t="str">
        <f t="shared" si="72"/>
        <v/>
      </c>
      <c r="C119" s="81"/>
      <c r="D119" s="81"/>
      <c r="E119" s="81"/>
      <c r="F119" s="81"/>
      <c r="G119" s="81"/>
      <c r="H119" s="76" t="str">
        <f t="shared" ref="H119" si="121">IF(B119="","",IF(K119=5,(SUM(C119:G119)-MAX(C119:G119)-MIN(C119:G119))/3,IF(K119=4,(SUM(C119:G119)-MAX(C119:G119))/3,SUM(C119:G119)/3))*B119/7.6)</f>
        <v/>
      </c>
      <c r="I119" s="81"/>
      <c r="J119" s="38"/>
      <c r="K119" s="74">
        <f t="shared" si="69"/>
        <v>0</v>
      </c>
    </row>
    <row r="120" spans="1:11">
      <c r="A120" s="80" t="str">
        <f>IF(Draw!E119=0,"",Draw!E119)</f>
        <v/>
      </c>
      <c r="B120" s="79" t="str">
        <f t="shared" si="72"/>
        <v/>
      </c>
      <c r="C120" s="81"/>
      <c r="D120" s="81"/>
      <c r="E120" s="81"/>
      <c r="F120" s="81"/>
      <c r="G120" s="81"/>
      <c r="H120" s="76" t="str">
        <f t="shared" ref="H120" si="122">IF(B120="","",IF(K120=5,(SUM(C120:G120)-MAX(C120:G120)-MIN(C120:G120))/3,IF(K120=4,(SUM(C120:G120)-MAX(C120:G120))/3,SUM(C120:G120)/3))*B120/7.6)</f>
        <v/>
      </c>
      <c r="I120" s="81"/>
      <c r="K120" s="74">
        <f t="shared" si="69"/>
        <v>0</v>
      </c>
    </row>
    <row r="121" spans="1:11">
      <c r="A121" s="80" t="str">
        <f>IF(Draw!E120=0,"",Draw!E120)</f>
        <v/>
      </c>
      <c r="B121" s="79" t="str">
        <f t="shared" si="72"/>
        <v/>
      </c>
      <c r="C121" s="81"/>
      <c r="D121" s="81"/>
      <c r="E121" s="81"/>
      <c r="F121" s="81"/>
      <c r="G121" s="81"/>
      <c r="H121" s="76" t="str">
        <f t="shared" ref="H121" si="123">IF(B121="","",IF(K121=5,(SUM(C121:G121)-MAX(C121:G121)-MIN(C121:G121))/3,IF(K121=4,(SUM(C121:G121)-MAX(C121:G121))/3,SUM(C121:G121)/3))*B121/7.6)</f>
        <v/>
      </c>
      <c r="I121" s="81"/>
      <c r="J121" s="38"/>
      <c r="K121" s="74">
        <f t="shared" si="69"/>
        <v>0</v>
      </c>
    </row>
    <row r="122" spans="1:11">
      <c r="A122" s="80" t="str">
        <f>IF(Draw!E121=0,"",Draw!E121)</f>
        <v/>
      </c>
      <c r="B122" s="79" t="str">
        <f t="shared" si="72"/>
        <v/>
      </c>
      <c r="C122" s="81"/>
      <c r="D122" s="81"/>
      <c r="E122" s="81"/>
      <c r="F122" s="81"/>
      <c r="G122" s="81"/>
      <c r="H122" s="76" t="str">
        <f t="shared" ref="H122" si="124">IF(B122="","",IF(K122=5,(SUM(C122:G122)-MAX(C122:G122)-MIN(C122:G122))/3,IF(K122=4,(SUM(C122:G122)-MAX(C122:G122))/3,SUM(C122:G122)/3))*B122/7.6)</f>
        <v/>
      </c>
      <c r="I122" s="81"/>
      <c r="K122" s="74">
        <f t="shared" si="69"/>
        <v>0</v>
      </c>
    </row>
    <row r="123" spans="1:11">
      <c r="A123" s="80" t="str">
        <f>IF(Draw!E122=0,"",Draw!E122)</f>
        <v/>
      </c>
      <c r="B123" s="79" t="str">
        <f t="shared" si="72"/>
        <v/>
      </c>
      <c r="C123" s="81"/>
      <c r="D123" s="81"/>
      <c r="E123" s="81"/>
      <c r="F123" s="81"/>
      <c r="G123" s="81"/>
      <c r="H123" s="76" t="str">
        <f t="shared" ref="H123" si="125">IF(B123="","",IF(K123=5,(SUM(C123:G123)-MAX(C123:G123)-MIN(C123:G123))/3,IF(K123=4,(SUM(C123:G123)-MAX(C123:G123))/3,SUM(C123:G123)/3))*B123/7.6)</f>
        <v/>
      </c>
      <c r="I123" s="81"/>
      <c r="J123" s="38"/>
      <c r="K123" s="74">
        <f t="shared" si="69"/>
        <v>0</v>
      </c>
    </row>
    <row r="124" spans="1:11">
      <c r="A124" s="80" t="str">
        <f>IF(Draw!E123=0,"",Draw!E123)</f>
        <v/>
      </c>
      <c r="B124" s="79" t="str">
        <f t="shared" si="72"/>
        <v/>
      </c>
      <c r="C124" s="81"/>
      <c r="D124" s="81"/>
      <c r="E124" s="81"/>
      <c r="F124" s="81"/>
      <c r="G124" s="81"/>
      <c r="H124" s="76" t="str">
        <f t="shared" ref="H124" si="126">IF(B124="","",IF(K124=5,(SUM(C124:G124)-MAX(C124:G124)-MIN(C124:G124))/3,IF(K124=4,(SUM(C124:G124)-MAX(C124:G124))/3,SUM(C124:G124)/3))*B124/7.6)</f>
        <v/>
      </c>
      <c r="I124" s="81"/>
      <c r="K124" s="74">
        <f t="shared" si="69"/>
        <v>0</v>
      </c>
    </row>
    <row r="125" spans="1:11">
      <c r="A125" s="80" t="str">
        <f>IF(Draw!E124=0,"",Draw!E124)</f>
        <v/>
      </c>
      <c r="B125" s="79" t="str">
        <f t="shared" si="72"/>
        <v/>
      </c>
      <c r="C125" s="81"/>
      <c r="D125" s="81"/>
      <c r="E125" s="81"/>
      <c r="F125" s="81"/>
      <c r="G125" s="81"/>
      <c r="H125" s="76" t="str">
        <f t="shared" ref="H125" si="127">IF(B125="","",IF(K125=5,(SUM(C125:G125)-MAX(C125:G125)-MIN(C125:G125))/3,IF(K125=4,(SUM(C125:G125)-MAX(C125:G125))/3,SUM(C125:G125)/3))*B125/7.6)</f>
        <v/>
      </c>
      <c r="I125" s="81"/>
      <c r="J125" s="38"/>
      <c r="K125" s="74">
        <f t="shared" si="69"/>
        <v>0</v>
      </c>
    </row>
    <row r="126" spans="1:11">
      <c r="A126" s="80" t="str">
        <f>IF(Draw!E125=0,"",Draw!E125)</f>
        <v/>
      </c>
      <c r="B126" s="79" t="str">
        <f t="shared" si="72"/>
        <v/>
      </c>
      <c r="C126" s="81"/>
      <c r="D126" s="81"/>
      <c r="E126" s="81"/>
      <c r="F126" s="81"/>
      <c r="G126" s="81"/>
      <c r="H126" s="76" t="str">
        <f t="shared" ref="H126" si="128">IF(B126="","",IF(K126=5,(SUM(C126:G126)-MAX(C126:G126)-MIN(C126:G126))/3,IF(K126=4,(SUM(C126:G126)-MAX(C126:G126))/3,SUM(C126:G126)/3))*B126/7.6)</f>
        <v/>
      </c>
      <c r="I126" s="81"/>
      <c r="K126" s="74">
        <f t="shared" si="69"/>
        <v>0</v>
      </c>
    </row>
    <row r="127" spans="1:11">
      <c r="A127" s="80" t="str">
        <f>IF(Draw!E126=0,"",Draw!E126)</f>
        <v/>
      </c>
      <c r="B127" s="79" t="str">
        <f t="shared" si="72"/>
        <v/>
      </c>
      <c r="C127" s="81"/>
      <c r="D127" s="81"/>
      <c r="E127" s="81"/>
      <c r="F127" s="81"/>
      <c r="G127" s="81"/>
      <c r="H127" s="76" t="str">
        <f t="shared" ref="H127" si="129">IF(B127="","",IF(K127=5,(SUM(C127:G127)-MAX(C127:G127)-MIN(C127:G127))/3,IF(K127=4,(SUM(C127:G127)-MAX(C127:G127))/3,SUM(C127:G127)/3))*B127/7.6)</f>
        <v/>
      </c>
      <c r="I127" s="81"/>
      <c r="J127" s="38"/>
      <c r="K127" s="74">
        <f t="shared" si="69"/>
        <v>0</v>
      </c>
    </row>
    <row r="128" spans="1:11">
      <c r="A128" s="80" t="str">
        <f>IF(Draw!E127=0,"",Draw!E127)</f>
        <v/>
      </c>
      <c r="B128" s="79" t="str">
        <f t="shared" si="72"/>
        <v/>
      </c>
      <c r="C128" s="81"/>
      <c r="D128" s="81"/>
      <c r="E128" s="81"/>
      <c r="F128" s="81"/>
      <c r="G128" s="81"/>
      <c r="H128" s="76" t="str">
        <f t="shared" ref="H128" si="130">IF(B128="","",IF(K128=5,(SUM(C128:G128)-MAX(C128:G128)-MIN(C128:G128))/3,IF(K128=4,(SUM(C128:G128)-MAX(C128:G128))/3,SUM(C128:G128)/3))*B128/7.6)</f>
        <v/>
      </c>
      <c r="I128" s="81"/>
      <c r="K128" s="74">
        <f t="shared" si="69"/>
        <v>0</v>
      </c>
    </row>
    <row r="129" spans="1:11">
      <c r="A129" s="80" t="str">
        <f>IF(Draw!E128=0,"",Draw!E128)</f>
        <v/>
      </c>
      <c r="B129" s="79" t="str">
        <f t="shared" si="72"/>
        <v/>
      </c>
      <c r="C129" s="81"/>
      <c r="D129" s="81"/>
      <c r="E129" s="81"/>
      <c r="F129" s="81"/>
      <c r="G129" s="81"/>
      <c r="H129" s="76" t="str">
        <f t="shared" ref="H129" si="131">IF(B129="","",IF(K129=5,(SUM(C129:G129)-MAX(C129:G129)-MIN(C129:G129))/3,IF(K129=4,(SUM(C129:G129)-MAX(C129:G129))/3,SUM(C129:G129)/3))*B129/7.6)</f>
        <v/>
      </c>
      <c r="I129" s="81"/>
      <c r="J129" s="38"/>
      <c r="K129" s="74">
        <f t="shared" si="69"/>
        <v>0</v>
      </c>
    </row>
    <row r="130" spans="1:11">
      <c r="A130" s="80" t="str">
        <f>IF(Draw!E129=0,"",Draw!E129)</f>
        <v/>
      </c>
      <c r="B130" s="79" t="str">
        <f t="shared" si="72"/>
        <v/>
      </c>
      <c r="C130" s="81"/>
      <c r="D130" s="81"/>
      <c r="E130" s="81"/>
      <c r="F130" s="81"/>
      <c r="G130" s="81"/>
      <c r="H130" s="76" t="str">
        <f t="shared" ref="H130" si="132">IF(B130="","",IF(K130=5,(SUM(C130:G130)-MAX(C130:G130)-MIN(C130:G130))/3,IF(K130=4,(SUM(C130:G130)-MAX(C130:G130))/3,SUM(C130:G130)/3))*B130/7.6)</f>
        <v/>
      </c>
      <c r="I130" s="81"/>
      <c r="K130" s="74">
        <f t="shared" si="69"/>
        <v>0</v>
      </c>
    </row>
    <row r="131" spans="1:11">
      <c r="A131" s="80" t="str">
        <f>IF(Draw!E130=0,"",Draw!E130)</f>
        <v/>
      </c>
      <c r="B131" s="79" t="str">
        <f t="shared" si="72"/>
        <v/>
      </c>
      <c r="C131" s="81"/>
      <c r="D131" s="81"/>
      <c r="E131" s="81"/>
      <c r="F131" s="81"/>
      <c r="G131" s="81"/>
      <c r="H131" s="76" t="str">
        <f t="shared" ref="H131" si="133">IF(B131="","",IF(K131=5,(SUM(C131:G131)-MAX(C131:G131)-MIN(C131:G131))/3,IF(K131=4,(SUM(C131:G131)-MAX(C131:G131))/3,SUM(C131:G131)/3))*B131/7.6)</f>
        <v/>
      </c>
      <c r="I131" s="81"/>
      <c r="J131" s="38"/>
      <c r="K131" s="74">
        <f t="shared" si="69"/>
        <v>0</v>
      </c>
    </row>
    <row r="132" spans="1:11">
      <c r="A132" s="80" t="str">
        <f>IF(Draw!E131=0,"",Draw!E131)</f>
        <v/>
      </c>
      <c r="B132" s="79" t="str">
        <f t="shared" si="72"/>
        <v/>
      </c>
      <c r="C132" s="81"/>
      <c r="D132" s="81"/>
      <c r="E132" s="81"/>
      <c r="F132" s="81"/>
      <c r="G132" s="81"/>
      <c r="H132" s="76" t="str">
        <f t="shared" ref="H132" si="134">IF(B132="","",IF(K132=5,(SUM(C132:G132)-MAX(C132:G132)-MIN(C132:G132))/3,IF(K132=4,(SUM(C132:G132)-MAX(C132:G132))/3,SUM(C132:G132)/3))*B132/7.6)</f>
        <v/>
      </c>
      <c r="I132" s="81"/>
      <c r="K132" s="74">
        <f t="shared" ref="K132:K150" si="135">COUNT(C132:G132)</f>
        <v>0</v>
      </c>
    </row>
    <row r="133" spans="1:11">
      <c r="A133" s="80" t="str">
        <f>IF(Draw!E132=0,"",Draw!E132)</f>
        <v/>
      </c>
      <c r="B133" s="79" t="str">
        <f t="shared" si="72"/>
        <v/>
      </c>
      <c r="C133" s="81"/>
      <c r="D133" s="81"/>
      <c r="E133" s="81"/>
      <c r="F133" s="81"/>
      <c r="G133" s="81"/>
      <c r="H133" s="76" t="str">
        <f t="shared" ref="H133" si="136">IF(B133="","",IF(K133=5,(SUM(C133:G133)-MAX(C133:G133)-MIN(C133:G133))/3,IF(K133=4,(SUM(C133:G133)-MAX(C133:G133))/3,SUM(C133:G133)/3))*B133/7.6)</f>
        <v/>
      </c>
      <c r="I133" s="81"/>
      <c r="J133" s="38"/>
      <c r="K133" s="74">
        <f t="shared" si="135"/>
        <v>0</v>
      </c>
    </row>
    <row r="134" spans="1:11">
      <c r="A134" s="80" t="str">
        <f>IF(Draw!E133=0,"",Draw!E133)</f>
        <v/>
      </c>
      <c r="B134" s="79" t="str">
        <f t="shared" si="72"/>
        <v/>
      </c>
      <c r="C134" s="81"/>
      <c r="D134" s="81"/>
      <c r="E134" s="81"/>
      <c r="F134" s="81"/>
      <c r="G134" s="81"/>
      <c r="H134" s="76" t="str">
        <f t="shared" ref="H134" si="137">IF(B134="","",IF(K134=5,(SUM(C134:G134)-MAX(C134:G134)-MIN(C134:G134))/3,IF(K134=4,(SUM(C134:G134)-MAX(C134:G134))/3,SUM(C134:G134)/3))*B134/7.6)</f>
        <v/>
      </c>
      <c r="I134" s="81"/>
      <c r="K134" s="74">
        <f t="shared" si="135"/>
        <v>0</v>
      </c>
    </row>
    <row r="135" spans="1:11">
      <c r="A135" s="80" t="str">
        <f>IF(Draw!E134=0,"",Draw!E134)</f>
        <v/>
      </c>
      <c r="B135" s="79" t="str">
        <f t="shared" ref="B135:B150" si="138">IF(A135="","",B$3)</f>
        <v/>
      </c>
      <c r="C135" s="81"/>
      <c r="D135" s="81"/>
      <c r="E135" s="81"/>
      <c r="F135" s="81"/>
      <c r="G135" s="81"/>
      <c r="H135" s="76" t="str">
        <f t="shared" ref="H135" si="139">IF(B135="","",IF(K135=5,(SUM(C135:G135)-MAX(C135:G135)-MIN(C135:G135))/3,IF(K135=4,(SUM(C135:G135)-MAX(C135:G135))/3,SUM(C135:G135)/3))*B135/7.6)</f>
        <v/>
      </c>
      <c r="I135" s="81"/>
      <c r="J135" s="38"/>
      <c r="K135" s="74">
        <f t="shared" si="135"/>
        <v>0</v>
      </c>
    </row>
    <row r="136" spans="1:11">
      <c r="A136" s="80" t="str">
        <f>IF(Draw!E135=0,"",Draw!E135)</f>
        <v/>
      </c>
      <c r="B136" s="79" t="str">
        <f t="shared" si="138"/>
        <v/>
      </c>
      <c r="C136" s="81"/>
      <c r="D136" s="81"/>
      <c r="E136" s="81"/>
      <c r="F136" s="81"/>
      <c r="G136" s="81"/>
      <c r="H136" s="76" t="str">
        <f t="shared" ref="H136" si="140">IF(B136="","",IF(K136=5,(SUM(C136:G136)-MAX(C136:G136)-MIN(C136:G136))/3,IF(K136=4,(SUM(C136:G136)-MAX(C136:G136))/3,SUM(C136:G136)/3))*B136/7.6)</f>
        <v/>
      </c>
      <c r="I136" s="81"/>
      <c r="K136" s="74">
        <f t="shared" si="135"/>
        <v>0</v>
      </c>
    </row>
    <row r="137" spans="1:11">
      <c r="A137" s="80" t="str">
        <f>IF(Draw!E136=0,"",Draw!E136)</f>
        <v/>
      </c>
      <c r="B137" s="79" t="str">
        <f t="shared" si="138"/>
        <v/>
      </c>
      <c r="C137" s="81"/>
      <c r="D137" s="81"/>
      <c r="E137" s="81"/>
      <c r="F137" s="81"/>
      <c r="G137" s="81"/>
      <c r="H137" s="76" t="str">
        <f t="shared" ref="H137" si="141">IF(B137="","",IF(K137=5,(SUM(C137:G137)-MAX(C137:G137)-MIN(C137:G137))/3,IF(K137=4,(SUM(C137:G137)-MAX(C137:G137))/3,SUM(C137:G137)/3))*B137/7.6)</f>
        <v/>
      </c>
      <c r="I137" s="81"/>
      <c r="J137" s="38"/>
      <c r="K137" s="74">
        <f t="shared" si="135"/>
        <v>0</v>
      </c>
    </row>
    <row r="138" spans="1:11">
      <c r="A138" s="80" t="str">
        <f>IF(Draw!E137=0,"",Draw!E137)</f>
        <v/>
      </c>
      <c r="B138" s="79" t="str">
        <f t="shared" si="138"/>
        <v/>
      </c>
      <c r="C138" s="81"/>
      <c r="D138" s="81"/>
      <c r="E138" s="81"/>
      <c r="F138" s="81"/>
      <c r="G138" s="81"/>
      <c r="H138" s="76" t="str">
        <f t="shared" ref="H138" si="142">IF(B138="","",IF(K138=5,(SUM(C138:G138)-MAX(C138:G138)-MIN(C138:G138))/3,IF(K138=4,(SUM(C138:G138)-MAX(C138:G138))/3,SUM(C138:G138)/3))*B138/7.6)</f>
        <v/>
      </c>
      <c r="I138" s="81"/>
      <c r="K138" s="74">
        <f t="shared" si="135"/>
        <v>0</v>
      </c>
    </row>
    <row r="139" spans="1:11">
      <c r="A139" s="80" t="str">
        <f>IF(Draw!E138=0,"",Draw!E138)</f>
        <v/>
      </c>
      <c r="B139" s="79" t="str">
        <f t="shared" si="138"/>
        <v/>
      </c>
      <c r="C139" s="81"/>
      <c r="D139" s="81"/>
      <c r="E139" s="81"/>
      <c r="F139" s="81"/>
      <c r="G139" s="81"/>
      <c r="H139" s="76" t="str">
        <f t="shared" ref="H139" si="143">IF(B139="","",IF(K139=5,(SUM(C139:G139)-MAX(C139:G139)-MIN(C139:G139))/3,IF(K139=4,(SUM(C139:G139)-MAX(C139:G139))/3,SUM(C139:G139)/3))*B139/7.6)</f>
        <v/>
      </c>
      <c r="I139" s="81"/>
      <c r="J139" s="38"/>
      <c r="K139" s="74">
        <f t="shared" si="135"/>
        <v>0</v>
      </c>
    </row>
    <row r="140" spans="1:11">
      <c r="A140" s="80" t="str">
        <f>IF(Draw!E139=0,"",Draw!E139)</f>
        <v/>
      </c>
      <c r="B140" s="79" t="str">
        <f t="shared" si="138"/>
        <v/>
      </c>
      <c r="C140" s="81"/>
      <c r="D140" s="81"/>
      <c r="E140" s="81"/>
      <c r="F140" s="81"/>
      <c r="G140" s="81"/>
      <c r="H140" s="76" t="str">
        <f t="shared" ref="H140" si="144">IF(B140="","",IF(K140=5,(SUM(C140:G140)-MAX(C140:G140)-MIN(C140:G140))/3,IF(K140=4,(SUM(C140:G140)-MAX(C140:G140))/3,SUM(C140:G140)/3))*B140/7.6)</f>
        <v/>
      </c>
      <c r="I140" s="81"/>
      <c r="K140" s="74">
        <f t="shared" si="135"/>
        <v>0</v>
      </c>
    </row>
    <row r="141" spans="1:11">
      <c r="A141" s="80" t="str">
        <f>IF(Draw!E140=0,"",Draw!E140)</f>
        <v/>
      </c>
      <c r="B141" s="79" t="str">
        <f t="shared" si="138"/>
        <v/>
      </c>
      <c r="C141" s="81"/>
      <c r="D141" s="81"/>
      <c r="E141" s="81"/>
      <c r="F141" s="81"/>
      <c r="G141" s="81"/>
      <c r="H141" s="76" t="str">
        <f t="shared" ref="H141" si="145">IF(B141="","",IF(K141=5,(SUM(C141:G141)-MAX(C141:G141)-MIN(C141:G141))/3,IF(K141=4,(SUM(C141:G141)-MAX(C141:G141))/3,SUM(C141:G141)/3))*B141/7.6)</f>
        <v/>
      </c>
      <c r="I141" s="81"/>
      <c r="J141" s="38"/>
      <c r="K141" s="74">
        <f t="shared" si="135"/>
        <v>0</v>
      </c>
    </row>
    <row r="142" spans="1:11">
      <c r="A142" s="80" t="str">
        <f>IF(Draw!E141=0,"",Draw!E141)</f>
        <v/>
      </c>
      <c r="B142" s="79" t="str">
        <f t="shared" si="138"/>
        <v/>
      </c>
      <c r="C142" s="81"/>
      <c r="D142" s="81"/>
      <c r="E142" s="81"/>
      <c r="F142" s="81"/>
      <c r="G142" s="81"/>
      <c r="H142" s="76" t="str">
        <f t="shared" ref="H142" si="146">IF(B142="","",IF(K142=5,(SUM(C142:G142)-MAX(C142:G142)-MIN(C142:G142))/3,IF(K142=4,(SUM(C142:G142)-MAX(C142:G142))/3,SUM(C142:G142)/3))*B142/7.6)</f>
        <v/>
      </c>
      <c r="I142" s="81"/>
      <c r="K142" s="74">
        <f t="shared" si="135"/>
        <v>0</v>
      </c>
    </row>
    <row r="143" spans="1:11">
      <c r="A143" s="80" t="str">
        <f>IF(Draw!E142=0,"",Draw!E142)</f>
        <v/>
      </c>
      <c r="B143" s="79" t="str">
        <f t="shared" si="138"/>
        <v/>
      </c>
      <c r="C143" s="81"/>
      <c r="D143" s="81"/>
      <c r="E143" s="81"/>
      <c r="F143" s="81"/>
      <c r="G143" s="81"/>
      <c r="H143" s="76" t="str">
        <f t="shared" ref="H143" si="147">IF(B143="","",IF(K143=5,(SUM(C143:G143)-MAX(C143:G143)-MIN(C143:G143))/3,IF(K143=4,(SUM(C143:G143)-MAX(C143:G143))/3,SUM(C143:G143)/3))*B143/7.6)</f>
        <v/>
      </c>
      <c r="I143" s="81"/>
      <c r="J143" s="38"/>
      <c r="K143" s="74">
        <f t="shared" si="135"/>
        <v>0</v>
      </c>
    </row>
    <row r="144" spans="1:11">
      <c r="A144" s="80" t="str">
        <f>IF(Draw!E143=0,"",Draw!E143)</f>
        <v/>
      </c>
      <c r="B144" s="79" t="str">
        <f t="shared" si="138"/>
        <v/>
      </c>
      <c r="C144" s="81"/>
      <c r="D144" s="81"/>
      <c r="E144" s="81"/>
      <c r="F144" s="81"/>
      <c r="G144" s="81"/>
      <c r="H144" s="76" t="str">
        <f t="shared" ref="H144" si="148">IF(B144="","",IF(K144=5,(SUM(C144:G144)-MAX(C144:G144)-MIN(C144:G144))/3,IF(K144=4,(SUM(C144:G144)-MAX(C144:G144))/3,SUM(C144:G144)/3))*B144/7.6)</f>
        <v/>
      </c>
      <c r="I144" s="81"/>
      <c r="K144" s="74">
        <f t="shared" si="135"/>
        <v>0</v>
      </c>
    </row>
    <row r="145" spans="1:11">
      <c r="A145" s="80" t="str">
        <f>IF(Draw!E144=0,"",Draw!E144)</f>
        <v/>
      </c>
      <c r="B145" s="79" t="str">
        <f t="shared" si="138"/>
        <v/>
      </c>
      <c r="C145" s="81"/>
      <c r="D145" s="81"/>
      <c r="E145" s="81"/>
      <c r="F145" s="81"/>
      <c r="G145" s="81"/>
      <c r="H145" s="76" t="str">
        <f t="shared" ref="H145" si="149">IF(B145="","",IF(K145=5,(SUM(C145:G145)-MAX(C145:G145)-MIN(C145:G145))/3,IF(K145=4,(SUM(C145:G145)-MAX(C145:G145))/3,SUM(C145:G145)/3))*B145/7.6)</f>
        <v/>
      </c>
      <c r="I145" s="81"/>
      <c r="J145" s="38"/>
      <c r="K145" s="74">
        <f t="shared" si="135"/>
        <v>0</v>
      </c>
    </row>
    <row r="146" spans="1:11">
      <c r="A146" s="80" t="str">
        <f>IF(Draw!E145=0,"",Draw!E145)</f>
        <v/>
      </c>
      <c r="B146" s="79" t="str">
        <f t="shared" si="138"/>
        <v/>
      </c>
      <c r="C146" s="81"/>
      <c r="D146" s="81"/>
      <c r="E146" s="81"/>
      <c r="F146" s="81"/>
      <c r="G146" s="81"/>
      <c r="H146" s="76" t="str">
        <f t="shared" ref="H146" si="150">IF(B146="","",IF(K146=5,(SUM(C146:G146)-MAX(C146:G146)-MIN(C146:G146))/3,IF(K146=4,(SUM(C146:G146)-MAX(C146:G146))/3,SUM(C146:G146)/3))*B146/7.6)</f>
        <v/>
      </c>
      <c r="I146" s="81"/>
      <c r="K146" s="74">
        <f t="shared" si="135"/>
        <v>0</v>
      </c>
    </row>
    <row r="147" spans="1:11">
      <c r="A147" s="80" t="str">
        <f>IF(Draw!E146=0,"",Draw!E146)</f>
        <v/>
      </c>
      <c r="B147" s="79" t="str">
        <f t="shared" si="138"/>
        <v/>
      </c>
      <c r="C147" s="81"/>
      <c r="D147" s="81"/>
      <c r="E147" s="81"/>
      <c r="F147" s="81"/>
      <c r="G147" s="81"/>
      <c r="H147" s="76" t="str">
        <f t="shared" ref="H147" si="151">IF(B147="","",IF(K147=5,(SUM(C147:G147)-MAX(C147:G147)-MIN(C147:G147))/3,IF(K147=4,(SUM(C147:G147)-MAX(C147:G147))/3,SUM(C147:G147)/3))*B147/7.6)</f>
        <v/>
      </c>
      <c r="I147" s="81"/>
      <c r="J147" s="38"/>
      <c r="K147" s="74">
        <f t="shared" si="135"/>
        <v>0</v>
      </c>
    </row>
    <row r="148" spans="1:11">
      <c r="A148" s="80" t="str">
        <f>IF(Draw!E147=0,"",Draw!E147)</f>
        <v/>
      </c>
      <c r="B148" s="79" t="str">
        <f t="shared" si="138"/>
        <v/>
      </c>
      <c r="C148" s="81"/>
      <c r="D148" s="81"/>
      <c r="E148" s="81"/>
      <c r="F148" s="81"/>
      <c r="G148" s="81"/>
      <c r="H148" s="76" t="str">
        <f t="shared" ref="H148" si="152">IF(B148="","",IF(K148=5,(SUM(C148:G148)-MAX(C148:G148)-MIN(C148:G148))/3,IF(K148=4,(SUM(C148:G148)-MAX(C148:G148))/3,SUM(C148:G148)/3))*B148/7.6)</f>
        <v/>
      </c>
      <c r="I148" s="81"/>
      <c r="K148" s="74">
        <f t="shared" si="135"/>
        <v>0</v>
      </c>
    </row>
    <row r="149" spans="1:11">
      <c r="A149" s="80" t="str">
        <f>IF(Draw!E148=0,"",Draw!E148)</f>
        <v/>
      </c>
      <c r="B149" s="79" t="str">
        <f t="shared" si="138"/>
        <v/>
      </c>
      <c r="C149" s="81"/>
      <c r="D149" s="81"/>
      <c r="E149" s="81"/>
      <c r="F149" s="81"/>
      <c r="G149" s="81"/>
      <c r="H149" s="76" t="str">
        <f t="shared" ref="H149" si="153">IF(B149="","",IF(K149=5,(SUM(C149:G149)-MAX(C149:G149)-MIN(C149:G149))/3,IF(K149=4,(SUM(C149:G149)-MAX(C149:G149))/3,SUM(C149:G149)/3))*B149/7.6)</f>
        <v/>
      </c>
      <c r="I149" s="81"/>
      <c r="J149" s="38"/>
      <c r="K149" s="74">
        <f t="shared" si="135"/>
        <v>0</v>
      </c>
    </row>
    <row r="150" spans="1:11">
      <c r="A150" s="80" t="str">
        <f>IF(Draw!E149=0,"",Draw!E149)</f>
        <v/>
      </c>
      <c r="B150" s="79" t="str">
        <f t="shared" si="138"/>
        <v/>
      </c>
      <c r="C150" s="81"/>
      <c r="D150" s="81"/>
      <c r="E150" s="81"/>
      <c r="F150" s="81"/>
      <c r="G150" s="81"/>
      <c r="H150" s="76" t="str">
        <f t="shared" ref="H150" si="154">IF(B150="","",IF(K150=5,(SUM(C150:G150)-MAX(C150:G150)-MIN(C150:G150))/3,IF(K150=4,(SUM(C150:G150)-MAX(C150:G150))/3,SUM(C150:G150)/3))*B150/7.6)</f>
        <v/>
      </c>
      <c r="I150" s="81"/>
      <c r="K150" s="74">
        <f t="shared" si="135"/>
        <v>0</v>
      </c>
    </row>
    <row r="151" spans="1:11">
      <c r="A151" s="50"/>
      <c r="B151" s="70"/>
      <c r="C151" s="70"/>
      <c r="D151" s="70"/>
      <c r="E151" s="70"/>
      <c r="F151" s="26"/>
      <c r="G151" s="26"/>
      <c r="H151" s="26"/>
      <c r="I151" s="41"/>
      <c r="J151" s="38"/>
    </row>
    <row r="152" spans="1:11">
      <c r="A152" s="50"/>
      <c r="B152" s="40"/>
      <c r="C152" s="25"/>
      <c r="D152" s="25"/>
      <c r="E152" s="25"/>
      <c r="F152" s="25"/>
      <c r="G152" s="25"/>
      <c r="H152" s="26"/>
      <c r="I152" s="41"/>
      <c r="J152" s="38"/>
    </row>
    <row r="153" spans="1:11">
      <c r="A153" s="50"/>
      <c r="B153" s="40"/>
      <c r="C153" s="25"/>
      <c r="D153" s="25"/>
      <c r="E153" s="25"/>
      <c r="F153" s="25"/>
      <c r="G153" s="25"/>
      <c r="H153" s="26"/>
      <c r="I153" s="41"/>
      <c r="J153" s="38"/>
    </row>
    <row r="154" spans="1:11">
      <c r="A154" s="50"/>
      <c r="B154" s="40"/>
      <c r="C154" s="25"/>
      <c r="D154" s="25"/>
      <c r="E154" s="25"/>
      <c r="F154" s="25"/>
      <c r="G154" s="25"/>
      <c r="H154" s="26"/>
      <c r="I154" s="41"/>
      <c r="J154" s="38"/>
    </row>
    <row r="155" spans="1:11">
      <c r="A155" s="50"/>
      <c r="B155" s="40"/>
      <c r="C155" s="25"/>
      <c r="D155" s="25"/>
      <c r="E155" s="25"/>
      <c r="F155" s="25"/>
      <c r="G155" s="25"/>
      <c r="H155" s="26"/>
      <c r="I155" s="41"/>
      <c r="J155" s="38"/>
    </row>
    <row r="156" spans="1:11">
      <c r="A156" s="50"/>
      <c r="B156" s="40"/>
      <c r="C156" s="25"/>
      <c r="D156" s="25"/>
      <c r="E156" s="25"/>
      <c r="F156" s="25"/>
      <c r="G156" s="25"/>
      <c r="H156" s="26"/>
      <c r="I156" s="41"/>
      <c r="J156" s="38"/>
    </row>
    <row r="157" spans="1:11">
      <c r="A157" s="50"/>
      <c r="B157" s="40"/>
      <c r="C157" s="25"/>
      <c r="D157" s="25"/>
      <c r="E157" s="25"/>
      <c r="F157" s="25"/>
      <c r="G157" s="25"/>
      <c r="H157" s="26"/>
      <c r="I157" s="41"/>
      <c r="J157" s="38"/>
    </row>
    <row r="158" spans="1:11">
      <c r="A158" s="50"/>
      <c r="B158" s="40"/>
      <c r="C158" s="25"/>
      <c r="D158" s="25"/>
      <c r="E158" s="25"/>
      <c r="F158" s="25"/>
      <c r="G158" s="25"/>
      <c r="H158" s="26"/>
      <c r="I158" s="41"/>
      <c r="J158" s="38"/>
    </row>
    <row r="159" spans="1:11">
      <c r="A159" s="50"/>
      <c r="B159" s="40"/>
      <c r="C159" s="25"/>
      <c r="D159" s="25"/>
      <c r="E159" s="25"/>
      <c r="F159" s="25"/>
      <c r="G159" s="25"/>
      <c r="H159" s="26"/>
      <c r="I159" s="41"/>
      <c r="J159" s="38"/>
    </row>
    <row r="160" spans="1:11">
      <c r="A160" s="50"/>
      <c r="B160" s="40"/>
      <c r="C160" s="25"/>
      <c r="D160" s="25"/>
      <c r="E160" s="25"/>
      <c r="F160" s="25"/>
      <c r="G160" s="25"/>
      <c r="H160" s="26"/>
      <c r="I160" s="41"/>
      <c r="J160" s="38"/>
    </row>
    <row r="161" spans="1:10">
      <c r="A161" s="50"/>
      <c r="B161" s="40"/>
      <c r="C161" s="25"/>
      <c r="D161" s="25"/>
      <c r="E161" s="25"/>
      <c r="F161" s="25"/>
      <c r="G161" s="25"/>
      <c r="H161" s="26"/>
      <c r="I161" s="41"/>
      <c r="J161" s="38"/>
    </row>
    <row r="162" spans="1:10">
      <c r="A162" s="50"/>
      <c r="B162" s="40"/>
      <c r="C162" s="25"/>
      <c r="D162" s="25"/>
      <c r="E162" s="25"/>
      <c r="F162" s="25"/>
      <c r="G162" s="25"/>
      <c r="H162" s="26"/>
      <c r="I162" s="41"/>
      <c r="J162" s="38"/>
    </row>
    <row r="163" spans="1:10">
      <c r="A163" s="50"/>
      <c r="B163" s="40"/>
      <c r="C163" s="25"/>
      <c r="D163" s="25"/>
      <c r="E163" s="25"/>
      <c r="F163" s="25"/>
      <c r="G163" s="25"/>
      <c r="H163" s="26"/>
      <c r="I163" s="41"/>
      <c r="J163" s="38"/>
    </row>
    <row r="164" spans="1:10">
      <c r="A164" s="50"/>
      <c r="B164" s="40"/>
      <c r="C164" s="25"/>
      <c r="D164" s="25"/>
      <c r="E164" s="25"/>
      <c r="F164" s="25"/>
      <c r="G164" s="25"/>
      <c r="H164" s="26"/>
      <c r="I164" s="41"/>
      <c r="J164" s="38"/>
    </row>
    <row r="165" spans="1:10">
      <c r="A165" s="50"/>
      <c r="B165" s="40"/>
      <c r="C165" s="25"/>
      <c r="D165" s="25"/>
      <c r="E165" s="25"/>
      <c r="F165" s="25"/>
      <c r="G165" s="25"/>
      <c r="H165" s="26"/>
      <c r="I165" s="41"/>
      <c r="J165" s="38"/>
    </row>
    <row r="166" spans="1:10">
      <c r="A166" s="50"/>
      <c r="B166" s="40"/>
      <c r="C166" s="25"/>
      <c r="D166" s="25"/>
      <c r="E166" s="25"/>
      <c r="F166" s="25"/>
      <c r="G166" s="25"/>
      <c r="H166" s="26"/>
      <c r="I166" s="41"/>
      <c r="J166" s="38"/>
    </row>
    <row r="167" spans="1:10">
      <c r="A167" s="50"/>
      <c r="B167" s="40"/>
      <c r="C167" s="25"/>
      <c r="D167" s="25"/>
      <c r="E167" s="25"/>
      <c r="F167" s="25"/>
      <c r="G167" s="25"/>
      <c r="H167" s="26"/>
      <c r="I167" s="41"/>
      <c r="J167" s="38"/>
    </row>
    <row r="168" spans="1:10">
      <c r="A168" s="50"/>
      <c r="B168" s="40"/>
      <c r="C168" s="25"/>
      <c r="D168" s="25"/>
      <c r="E168" s="25"/>
      <c r="F168" s="25"/>
      <c r="G168" s="25"/>
      <c r="H168" s="26"/>
      <c r="I168" s="41"/>
      <c r="J168" s="38"/>
    </row>
    <row r="169" spans="1:10">
      <c r="A169" s="50"/>
      <c r="B169" s="40"/>
      <c r="C169" s="25"/>
      <c r="D169" s="25"/>
      <c r="E169" s="25"/>
      <c r="F169" s="25"/>
      <c r="G169" s="25"/>
      <c r="H169" s="26"/>
      <c r="I169" s="41"/>
      <c r="J169" s="38"/>
    </row>
    <row r="170" spans="1:10">
      <c r="A170" s="50"/>
      <c r="B170" s="40"/>
      <c r="C170" s="25"/>
      <c r="D170" s="25"/>
      <c r="E170" s="25"/>
      <c r="F170" s="25"/>
      <c r="G170" s="25"/>
      <c r="H170" s="26"/>
      <c r="I170" s="41"/>
      <c r="J170" s="38"/>
    </row>
    <row r="171" spans="1:10">
      <c r="A171" s="50"/>
      <c r="B171" s="40"/>
      <c r="C171" s="25"/>
      <c r="D171" s="25"/>
      <c r="E171" s="25"/>
      <c r="F171" s="25"/>
      <c r="G171" s="25"/>
      <c r="H171" s="26"/>
      <c r="I171" s="41"/>
      <c r="J171" s="38"/>
    </row>
    <row r="172" spans="1:10">
      <c r="A172" s="50"/>
      <c r="B172" s="40"/>
      <c r="C172" s="25"/>
      <c r="D172" s="25"/>
      <c r="E172" s="25"/>
      <c r="F172" s="25"/>
      <c r="G172" s="25"/>
      <c r="H172" s="26"/>
      <c r="I172" s="41"/>
    </row>
    <row r="173" spans="1:10">
      <c r="A173" s="50"/>
      <c r="B173" s="40"/>
      <c r="C173" s="25"/>
      <c r="D173" s="25"/>
      <c r="E173" s="25"/>
      <c r="F173" s="25"/>
      <c r="G173" s="25"/>
      <c r="H173" s="26"/>
      <c r="I173" s="41"/>
    </row>
    <row r="174" spans="1:10">
      <c r="A174" s="50"/>
      <c r="B174" s="40"/>
      <c r="C174" s="25"/>
      <c r="D174" s="25"/>
      <c r="E174" s="25"/>
      <c r="F174" s="25"/>
      <c r="G174" s="25"/>
      <c r="H174" s="26"/>
      <c r="I174" s="41"/>
    </row>
    <row r="175" spans="1:10">
      <c r="A175" s="50"/>
      <c r="B175" s="40"/>
      <c r="C175" s="25"/>
      <c r="D175" s="25"/>
      <c r="E175" s="25"/>
      <c r="F175" s="25"/>
      <c r="G175" s="25"/>
      <c r="H175" s="26"/>
      <c r="I175" s="41"/>
    </row>
    <row r="176" spans="1:10">
      <c r="A176" s="50"/>
      <c r="B176" s="40"/>
      <c r="C176" s="25"/>
      <c r="D176" s="25"/>
      <c r="E176" s="25"/>
      <c r="F176" s="25"/>
      <c r="G176" s="25"/>
      <c r="H176" s="26"/>
      <c r="I176" s="41"/>
    </row>
    <row r="177" spans="1:9">
      <c r="A177" s="50"/>
      <c r="B177" s="40"/>
      <c r="C177" s="25"/>
      <c r="D177" s="25"/>
      <c r="E177" s="25"/>
      <c r="F177" s="25"/>
      <c r="G177" s="25"/>
      <c r="H177" s="26"/>
      <c r="I177" s="41"/>
    </row>
    <row r="178" spans="1:9">
      <c r="A178" s="50"/>
      <c r="B178" s="40"/>
      <c r="C178" s="25"/>
      <c r="D178" s="25"/>
      <c r="E178" s="25"/>
      <c r="F178" s="25"/>
      <c r="G178" s="25"/>
      <c r="H178" s="26"/>
      <c r="I178" s="41"/>
    </row>
    <row r="179" spans="1:9">
      <c r="A179" s="50"/>
      <c r="B179" s="40"/>
      <c r="C179" s="25"/>
      <c r="D179" s="25"/>
      <c r="E179" s="25"/>
      <c r="F179" s="25"/>
      <c r="G179" s="25"/>
      <c r="H179" s="26"/>
      <c r="I179" s="41"/>
    </row>
    <row r="180" spans="1:9">
      <c r="A180" s="50"/>
      <c r="B180" s="40"/>
      <c r="C180" s="25"/>
      <c r="D180" s="25"/>
      <c r="E180" s="25"/>
      <c r="F180" s="25"/>
      <c r="G180" s="25"/>
      <c r="H180" s="26"/>
      <c r="I180" s="41"/>
    </row>
    <row r="181" spans="1:9">
      <c r="A181" s="50"/>
      <c r="B181" s="40"/>
      <c r="C181" s="25"/>
      <c r="D181" s="25"/>
      <c r="E181" s="25"/>
      <c r="F181" s="25"/>
      <c r="G181" s="25"/>
      <c r="H181" s="26"/>
      <c r="I181" s="41"/>
    </row>
    <row r="182" spans="1:9">
      <c r="A182" s="50"/>
      <c r="B182" s="40"/>
      <c r="C182" s="25"/>
      <c r="D182" s="25"/>
      <c r="E182" s="25"/>
      <c r="F182" s="25"/>
      <c r="G182" s="25"/>
      <c r="H182" s="26"/>
      <c r="I182" s="41"/>
    </row>
    <row r="183" spans="1:9">
      <c r="A183" s="50"/>
      <c r="B183" s="40"/>
      <c r="C183" s="25"/>
      <c r="D183" s="25"/>
      <c r="E183" s="25"/>
      <c r="F183" s="25"/>
      <c r="G183" s="25"/>
      <c r="H183" s="26"/>
      <c r="I183" s="41"/>
    </row>
    <row r="184" spans="1:9">
      <c r="A184" s="50"/>
      <c r="B184" s="40"/>
      <c r="C184" s="25"/>
      <c r="D184" s="25"/>
      <c r="E184" s="25"/>
      <c r="F184" s="25"/>
      <c r="G184" s="25"/>
      <c r="H184" s="26"/>
      <c r="I184" s="41"/>
    </row>
    <row r="185" spans="1:9">
      <c r="A185" s="50"/>
      <c r="B185" s="40"/>
      <c r="C185" s="25"/>
      <c r="D185" s="25"/>
      <c r="E185" s="25"/>
      <c r="F185" s="25"/>
      <c r="G185" s="25"/>
      <c r="H185" s="26"/>
      <c r="I185" s="41"/>
    </row>
    <row r="186" spans="1:9">
      <c r="A186" s="50"/>
      <c r="B186" s="40"/>
      <c r="C186" s="25"/>
      <c r="D186" s="25"/>
      <c r="E186" s="25"/>
      <c r="F186" s="25"/>
      <c r="G186" s="25"/>
      <c r="H186" s="26"/>
      <c r="I186" s="41"/>
    </row>
    <row r="187" spans="1:9">
      <c r="A187" s="50"/>
      <c r="B187" s="40"/>
      <c r="C187" s="25"/>
      <c r="D187" s="25"/>
      <c r="E187" s="25"/>
      <c r="F187" s="25"/>
      <c r="G187" s="25"/>
      <c r="H187" s="26"/>
      <c r="I187" s="41"/>
    </row>
    <row r="188" spans="1:9">
      <c r="A188" s="50"/>
      <c r="B188" s="40"/>
      <c r="C188" s="25"/>
      <c r="D188" s="25"/>
      <c r="E188" s="25"/>
      <c r="F188" s="25"/>
      <c r="G188" s="25"/>
      <c r="H188" s="26"/>
      <c r="I188" s="41"/>
    </row>
    <row r="189" spans="1:9">
      <c r="A189" s="50"/>
      <c r="B189" s="40"/>
      <c r="C189" s="25"/>
      <c r="D189" s="25"/>
      <c r="E189" s="25"/>
      <c r="F189" s="25"/>
      <c r="G189" s="25"/>
      <c r="H189" s="26"/>
      <c r="I189" s="41"/>
    </row>
    <row r="190" spans="1:9">
      <c r="A190" s="50"/>
      <c r="B190" s="40"/>
      <c r="C190" s="25"/>
      <c r="D190" s="25"/>
      <c r="E190" s="25"/>
      <c r="F190" s="25"/>
      <c r="G190" s="25"/>
      <c r="H190" s="26"/>
      <c r="I190" s="41"/>
    </row>
    <row r="191" spans="1:9">
      <c r="A191" s="50"/>
      <c r="B191" s="40"/>
      <c r="C191" s="25"/>
      <c r="D191" s="25"/>
      <c r="E191" s="25"/>
      <c r="F191" s="25"/>
      <c r="G191" s="25"/>
      <c r="H191" s="26"/>
      <c r="I191" s="41"/>
    </row>
    <row r="192" spans="1:9">
      <c r="A192" s="50"/>
      <c r="B192" s="40"/>
      <c r="C192" s="25"/>
      <c r="D192" s="25"/>
      <c r="E192" s="25"/>
      <c r="F192" s="25"/>
      <c r="G192" s="25"/>
      <c r="H192" s="26"/>
      <c r="I192" s="41"/>
    </row>
    <row r="193" spans="1:9">
      <c r="A193" s="50"/>
      <c r="B193" s="40"/>
      <c r="C193" s="25"/>
      <c r="D193" s="25"/>
      <c r="E193" s="25"/>
      <c r="F193" s="25"/>
      <c r="G193" s="25"/>
      <c r="H193" s="26"/>
      <c r="I193" s="41"/>
    </row>
    <row r="194" spans="1:9">
      <c r="A194" s="50"/>
      <c r="B194" s="40"/>
      <c r="C194" s="25"/>
      <c r="D194" s="25"/>
      <c r="E194" s="25"/>
      <c r="F194" s="25"/>
      <c r="G194" s="25"/>
      <c r="H194" s="26"/>
      <c r="I194" s="41"/>
    </row>
    <row r="195" spans="1:9">
      <c r="A195" s="50"/>
      <c r="B195" s="40"/>
      <c r="C195" s="25"/>
      <c r="D195" s="25"/>
      <c r="E195" s="25"/>
      <c r="F195" s="25"/>
      <c r="G195" s="25"/>
      <c r="H195" s="26"/>
      <c r="I195" s="41"/>
    </row>
    <row r="196" spans="1:9">
      <c r="A196" s="50"/>
      <c r="B196" s="40"/>
      <c r="C196" s="25"/>
      <c r="D196" s="25"/>
      <c r="E196" s="25"/>
      <c r="F196" s="25"/>
      <c r="G196" s="25"/>
      <c r="H196" s="26"/>
      <c r="I196" s="41"/>
    </row>
    <row r="197" spans="1:9">
      <c r="A197" s="50"/>
      <c r="B197" s="40"/>
      <c r="C197" s="25"/>
      <c r="D197" s="25"/>
      <c r="E197" s="25"/>
      <c r="F197" s="25"/>
      <c r="G197" s="25"/>
      <c r="H197" s="26"/>
      <c r="I197" s="41"/>
    </row>
    <row r="198" spans="1:9">
      <c r="A198" s="50"/>
      <c r="B198" s="40"/>
      <c r="C198" s="25"/>
      <c r="D198" s="25"/>
      <c r="E198" s="25"/>
      <c r="F198" s="25"/>
      <c r="G198" s="25"/>
      <c r="H198" s="26"/>
      <c r="I198" s="41"/>
    </row>
    <row r="199" spans="1:9">
      <c r="A199" s="50"/>
      <c r="B199" s="40"/>
      <c r="C199" s="25"/>
      <c r="D199" s="25"/>
      <c r="E199" s="25"/>
      <c r="F199" s="25"/>
      <c r="G199" s="25"/>
      <c r="H199" s="26"/>
      <c r="I199" s="41"/>
    </row>
    <row r="200" spans="1:9">
      <c r="A200" s="50"/>
      <c r="B200" s="40"/>
      <c r="C200" s="25"/>
      <c r="D200" s="25"/>
      <c r="E200" s="25"/>
      <c r="F200" s="25"/>
      <c r="G200" s="25"/>
      <c r="H200" s="26"/>
      <c r="I200" s="41"/>
    </row>
    <row r="201" spans="1:9">
      <c r="A201" s="50"/>
      <c r="B201" s="40"/>
      <c r="C201" s="25"/>
      <c r="D201" s="25"/>
      <c r="E201" s="25"/>
      <c r="F201" s="25"/>
      <c r="G201" s="25"/>
      <c r="H201" s="26"/>
      <c r="I201" s="41"/>
    </row>
    <row r="202" spans="1:9">
      <c r="A202" s="50"/>
      <c r="B202" s="40"/>
      <c r="C202" s="25"/>
      <c r="D202" s="25"/>
      <c r="E202" s="25"/>
      <c r="F202" s="25"/>
      <c r="G202" s="25"/>
      <c r="H202" s="26"/>
      <c r="I202" s="41"/>
    </row>
    <row r="203" spans="1:9">
      <c r="A203" s="50"/>
      <c r="B203" s="40"/>
      <c r="C203" s="25"/>
      <c r="D203" s="25"/>
      <c r="E203" s="25"/>
      <c r="F203" s="25"/>
      <c r="G203" s="25"/>
      <c r="H203" s="26"/>
      <c r="I203" s="41"/>
    </row>
    <row r="204" spans="1:9">
      <c r="A204" s="50"/>
      <c r="B204" s="40"/>
      <c r="C204" s="25"/>
      <c r="D204" s="25"/>
      <c r="E204" s="25"/>
      <c r="F204" s="25"/>
      <c r="G204" s="25"/>
      <c r="H204" s="26"/>
      <c r="I204" s="41"/>
    </row>
    <row r="205" spans="1:9">
      <c r="A205" s="50"/>
      <c r="B205" s="40"/>
      <c r="C205" s="25"/>
      <c r="D205" s="25"/>
      <c r="E205" s="25"/>
      <c r="F205" s="25"/>
      <c r="G205" s="25"/>
      <c r="H205" s="26"/>
      <c r="I205" s="41"/>
    </row>
    <row r="206" spans="1:9">
      <c r="A206" s="50"/>
      <c r="B206" s="40"/>
      <c r="C206" s="25"/>
      <c r="D206" s="25"/>
      <c r="E206" s="25"/>
      <c r="F206" s="25"/>
      <c r="G206" s="25"/>
      <c r="H206" s="26"/>
      <c r="I206" s="41"/>
    </row>
    <row r="207" spans="1:9">
      <c r="A207" s="50"/>
      <c r="B207" s="40"/>
      <c r="C207" s="25"/>
      <c r="D207" s="25"/>
      <c r="E207" s="25"/>
      <c r="F207" s="25"/>
      <c r="G207" s="25"/>
      <c r="H207" s="26"/>
      <c r="I207" s="41"/>
    </row>
    <row r="208" spans="1:9">
      <c r="A208" s="50"/>
      <c r="B208" s="40"/>
      <c r="C208" s="25"/>
      <c r="D208" s="25"/>
      <c r="E208" s="25"/>
      <c r="F208" s="25"/>
      <c r="G208" s="25"/>
      <c r="H208" s="26"/>
      <c r="I208" s="41"/>
    </row>
    <row r="209" spans="1:9">
      <c r="A209" s="50"/>
      <c r="B209" s="40"/>
      <c r="C209" s="25"/>
      <c r="D209" s="25"/>
      <c r="E209" s="25"/>
      <c r="F209" s="25"/>
      <c r="G209" s="25"/>
      <c r="H209" s="26"/>
      <c r="I209" s="41"/>
    </row>
    <row r="210" spans="1:9">
      <c r="A210" s="50"/>
      <c r="B210" s="40"/>
      <c r="C210" s="25"/>
      <c r="D210" s="25"/>
      <c r="E210" s="25"/>
      <c r="F210" s="25"/>
      <c r="G210" s="25"/>
      <c r="H210" s="26"/>
      <c r="I210" s="41"/>
    </row>
    <row r="211" spans="1:9">
      <c r="A211" s="50"/>
      <c r="B211" s="40"/>
      <c r="C211" s="25"/>
      <c r="D211" s="25"/>
      <c r="E211" s="25"/>
      <c r="F211" s="25"/>
      <c r="G211" s="25"/>
      <c r="H211" s="26"/>
      <c r="I211" s="41"/>
    </row>
    <row r="212" spans="1:9">
      <c r="A212" s="50"/>
      <c r="B212" s="40"/>
      <c r="C212" s="25"/>
      <c r="D212" s="25"/>
      <c r="E212" s="25"/>
      <c r="F212" s="25"/>
      <c r="G212" s="25"/>
      <c r="H212" s="26"/>
      <c r="I212" s="41"/>
    </row>
    <row r="213" spans="1:9">
      <c r="A213" s="50"/>
      <c r="B213" s="40"/>
      <c r="C213" s="25"/>
      <c r="D213" s="25"/>
      <c r="E213" s="25"/>
      <c r="F213" s="25"/>
      <c r="G213" s="25"/>
      <c r="H213" s="26"/>
      <c r="I213" s="41"/>
    </row>
    <row r="214" spans="1:9">
      <c r="A214" s="50"/>
      <c r="B214" s="40"/>
      <c r="C214" s="25"/>
      <c r="D214" s="25"/>
      <c r="E214" s="25"/>
      <c r="F214" s="25"/>
      <c r="G214" s="25"/>
      <c r="H214" s="26"/>
      <c r="I214" s="41"/>
    </row>
    <row r="215" spans="1:9">
      <c r="A215" s="50"/>
      <c r="B215" s="40"/>
      <c r="C215" s="25"/>
      <c r="D215" s="25"/>
      <c r="E215" s="25"/>
      <c r="F215" s="25"/>
      <c r="G215" s="25"/>
      <c r="H215" s="26"/>
      <c r="I215" s="41"/>
    </row>
    <row r="216" spans="1:9">
      <c r="A216" s="50"/>
      <c r="B216" s="40"/>
      <c r="C216" s="25"/>
      <c r="D216" s="25"/>
      <c r="E216" s="25"/>
      <c r="F216" s="25"/>
      <c r="G216" s="25"/>
      <c r="H216" s="26"/>
      <c r="I216" s="41"/>
    </row>
    <row r="217" spans="1:9">
      <c r="A217" s="50"/>
      <c r="B217" s="40"/>
      <c r="C217" s="25"/>
      <c r="D217" s="25"/>
      <c r="E217" s="25"/>
      <c r="F217" s="25"/>
      <c r="G217" s="25"/>
      <c r="H217" s="26"/>
      <c r="I217" s="41"/>
    </row>
    <row r="218" spans="1:9">
      <c r="A218" s="50"/>
      <c r="B218" s="40"/>
      <c r="C218" s="25"/>
      <c r="D218" s="25"/>
      <c r="E218" s="25"/>
      <c r="F218" s="25"/>
      <c r="G218" s="25"/>
      <c r="H218" s="26"/>
      <c r="I218" s="41"/>
    </row>
    <row r="219" spans="1:9">
      <c r="A219" s="50"/>
      <c r="B219" s="40"/>
      <c r="C219" s="25"/>
      <c r="D219" s="25"/>
      <c r="E219" s="25"/>
      <c r="F219" s="25"/>
      <c r="G219" s="25"/>
      <c r="H219" s="26"/>
      <c r="I219" s="41"/>
    </row>
  </sheetData>
  <mergeCells count="1">
    <mergeCell ref="C1:G1"/>
  </mergeCells>
  <phoneticPr fontId="2" type="noConversion"/>
  <conditionalFormatting sqref="I3:I150 A3:F150">
    <cfRule type="expression" dxfId="184" priority="57" stopIfTrue="1">
      <formula>MOD(ROW(),2)=0</formula>
    </cfRule>
  </conditionalFormatting>
  <conditionalFormatting sqref="G3:G150">
    <cfRule type="expression" dxfId="183" priority="9" stopIfTrue="1">
      <formula>MOD(ROW(),2)=0</formula>
    </cfRule>
  </conditionalFormatting>
  <conditionalFormatting sqref="H3:H150">
    <cfRule type="expression" dxfId="182" priority="7" stopIfTrue="1">
      <formula>MOD(ROW(),2)=0</formula>
    </cfRule>
  </conditionalFormatting>
  <conditionalFormatting sqref="H4:H150">
    <cfRule type="expression" dxfId="181" priority="3" stopIfTrue="1">
      <formula>MOD(ROW(),2)=0</formula>
    </cfRule>
  </conditionalFormatting>
  <pageMargins left="0.5" right="0.5" top="1" bottom="0.5" header="0.5" footer="0.5"/>
  <pageSetup orientation="portrait" r:id="rId1"/>
  <headerFooter alignWithMargins="0">
    <oddHeader>&amp;C&amp;"Arial,Bold"&amp;16JV Figures</oddHeader>
  </headerFooter>
</worksheet>
</file>

<file path=xl/worksheets/sheet6.xml><?xml version="1.0" encoding="utf-8"?>
<worksheet xmlns="http://schemas.openxmlformats.org/spreadsheetml/2006/main" xmlns:r="http://schemas.openxmlformats.org/officeDocument/2006/relationships">
  <sheetPr codeName="Sheet5"/>
  <dimension ref="A1:AY198"/>
  <sheetViews>
    <sheetView tabSelected="1" workbookViewId="0">
      <pane xSplit="1" ySplit="1" topLeftCell="B2" activePane="bottomRight" state="frozen"/>
      <selection pane="topRight" activeCell="C1" sqref="C1"/>
      <selection pane="bottomLeft" activeCell="A3" sqref="A3"/>
      <selection pane="bottomRight" activeCell="E2" sqref="E2"/>
    </sheetView>
  </sheetViews>
  <sheetFormatPr defaultColWidth="9.140625" defaultRowHeight="15.75"/>
  <cols>
    <col min="1" max="1" width="6.28515625" style="2" bestFit="1" customWidth="1"/>
    <col min="2" max="2" width="16.42578125" style="5" customWidth="1"/>
    <col min="3" max="3" width="21.42578125" style="5" bestFit="1" customWidth="1"/>
    <col min="4" max="5" width="12.7109375" style="13" customWidth="1"/>
    <col min="6" max="9" width="12.7109375" style="20" customWidth="1"/>
    <col min="10" max="10" width="12.7109375" style="5" customWidth="1"/>
    <col min="11" max="11" width="12.7109375" style="1" customWidth="1"/>
    <col min="12" max="12" width="2.42578125" style="1" customWidth="1"/>
    <col min="13" max="49" width="8.85546875" customWidth="1"/>
    <col min="50" max="16384" width="9.140625" style="1"/>
  </cols>
  <sheetData>
    <row r="1" spans="1:51" ht="31.5">
      <c r="A1" s="3" t="s">
        <v>13</v>
      </c>
      <c r="B1" s="31" t="s">
        <v>2</v>
      </c>
      <c r="C1" s="31" t="s">
        <v>12</v>
      </c>
      <c r="D1" s="19" t="s">
        <v>16</v>
      </c>
      <c r="E1" s="19" t="s">
        <v>17</v>
      </c>
      <c r="F1" s="19" t="s">
        <v>8</v>
      </c>
      <c r="G1" s="19" t="s">
        <v>9</v>
      </c>
      <c r="H1" s="19" t="s">
        <v>10</v>
      </c>
      <c r="I1" s="19" t="s">
        <v>11</v>
      </c>
      <c r="J1" s="22" t="s">
        <v>14</v>
      </c>
      <c r="K1" s="19" t="s">
        <v>1</v>
      </c>
    </row>
    <row r="2" spans="1:51">
      <c r="A2" s="4">
        <f>IF(Draw!E8=0,"",Draw!E8)</f>
        <v>7</v>
      </c>
      <c r="B2" t="s">
        <v>68</v>
      </c>
      <c r="C2" t="s">
        <v>24</v>
      </c>
      <c r="D2" s="12">
        <f t="shared" ref="D2:D29" si="0">IF($A2="","",SUM(F2:I2)-J2)</f>
        <v>62.258771929824562</v>
      </c>
      <c r="E2" s="44">
        <f t="shared" ref="E2:E29" si="1">IF($A2="","",RANK(D2,D$2:D$150))</f>
        <v>1</v>
      </c>
      <c r="F2" s="14">
        <f>IF($A2="","",'Fig 1 Ballet Leg'!H9)</f>
        <v>13.192982456140351</v>
      </c>
      <c r="G2" s="14">
        <f>IF($A2="","",'Fig 2 Kip'!H9)</f>
        <v>15.078947368421053</v>
      </c>
      <c r="H2" s="14">
        <f>IF($A2="","",'Fig 3 Heron'!H9)</f>
        <v>16.486842105263158</v>
      </c>
      <c r="I2" s="14">
        <f>IF($A2="","",'Fig 4 Walkover'!H9)</f>
        <v>17.5</v>
      </c>
      <c r="J2" s="6">
        <f>IF($A2="","",'Fig 1 Ballet Leg'!I9+'Fig 2 Kip'!I9+'Fig 3 Heron'!I9+'Fig 4 Walkover'!I9)</f>
        <v>0</v>
      </c>
      <c r="K2" s="45">
        <f t="shared" ref="K2:K29" si="2">IF($A2="","",IF(A2="","",VLOOKUP(E2,AX$3:AY$102,2,FALSE)))</f>
        <v>8</v>
      </c>
    </row>
    <row r="3" spans="1:51">
      <c r="A3" s="75">
        <f>IF(Draw!E3=0,"",Draw!E3)</f>
        <v>2</v>
      </c>
      <c r="B3" t="s">
        <v>58</v>
      </c>
      <c r="C3" t="s">
        <v>24</v>
      </c>
      <c r="D3" s="76">
        <f t="shared" si="0"/>
        <v>60.789473684210527</v>
      </c>
      <c r="E3" s="77">
        <f t="shared" si="1"/>
        <v>2</v>
      </c>
      <c r="F3" s="78">
        <f>IF($A3="","",'Fig 1 Ballet Leg'!H4)</f>
        <v>13.05263157894737</v>
      </c>
      <c r="G3" s="78">
        <f>IF($A3="","",'Fig 2 Kip'!H4)</f>
        <v>13.657894736842106</v>
      </c>
      <c r="H3" s="78">
        <f>IF($A3="","",'Fig 3 Heron'!H4)</f>
        <v>17.315789473684209</v>
      </c>
      <c r="I3" s="78">
        <f>IF($A3="","",'Fig 4 Walkover'!H4)</f>
        <v>16.763157894736842</v>
      </c>
      <c r="J3" s="79">
        <f>IF($A3="","",'Fig 1 Ballet Leg'!I4+'Fig 2 Kip'!I4+'Fig 3 Heron'!I4+'Fig 4 Walkover'!I4)</f>
        <v>0</v>
      </c>
      <c r="K3" s="45">
        <f t="shared" si="2"/>
        <v>6</v>
      </c>
      <c r="AX3" s="1">
        <v>1</v>
      </c>
      <c r="AY3" s="1">
        <v>8</v>
      </c>
    </row>
    <row r="4" spans="1:51">
      <c r="A4" s="4">
        <f>IF(Draw!E15=0,"",Draw!E15)</f>
        <v>14</v>
      </c>
      <c r="B4" t="s">
        <v>66</v>
      </c>
      <c r="C4" t="s">
        <v>24</v>
      </c>
      <c r="D4" s="12">
        <f t="shared" si="0"/>
        <v>60.451754385964918</v>
      </c>
      <c r="E4" s="44">
        <f t="shared" si="1"/>
        <v>3</v>
      </c>
      <c r="F4" s="14">
        <f>IF($A4="","",'Fig 1 Ballet Leg'!H16)</f>
        <v>13.122807017543863</v>
      </c>
      <c r="G4" s="14">
        <f>IF($A4="","",'Fig 2 Kip'!H16)</f>
        <v>13.342105263157896</v>
      </c>
      <c r="H4" s="14">
        <f>IF($A4="","",'Fig 3 Heron'!H16)</f>
        <v>16.855263157894736</v>
      </c>
      <c r="I4" s="14">
        <f>IF($A4="","",'Fig 4 Walkover'!H16)</f>
        <v>17.131578947368425</v>
      </c>
      <c r="J4" s="6">
        <f>IF($A4="","",'Fig 1 Ballet Leg'!I16+'Fig 2 Kip'!I16+'Fig 3 Heron'!I16+'Fig 4 Walkover'!I16)</f>
        <v>0</v>
      </c>
      <c r="K4" s="45">
        <f t="shared" si="2"/>
        <v>5</v>
      </c>
      <c r="AX4" s="1">
        <v>2</v>
      </c>
      <c r="AY4" s="1">
        <v>6</v>
      </c>
    </row>
    <row r="5" spans="1:51">
      <c r="A5" s="75">
        <f>IF(Draw!E12=0,"",Draw!E12)</f>
        <v>11</v>
      </c>
      <c r="B5" t="s">
        <v>64</v>
      </c>
      <c r="C5" t="s">
        <v>24</v>
      </c>
      <c r="D5" s="76">
        <f t="shared" si="0"/>
        <v>60.179824561403507</v>
      </c>
      <c r="E5" s="77">
        <f t="shared" si="1"/>
        <v>4</v>
      </c>
      <c r="F5" s="78">
        <f>IF($A5="","",'Fig 1 Ballet Leg'!H13)</f>
        <v>12.982456140350878</v>
      </c>
      <c r="G5" s="78">
        <f>IF($A5="","",'Fig 2 Kip'!H13)</f>
        <v>13.026315789473685</v>
      </c>
      <c r="H5" s="78">
        <f>IF($A5="","",'Fig 3 Heron'!H13)</f>
        <v>16.947368421052634</v>
      </c>
      <c r="I5" s="78">
        <f>IF($A5="","",'Fig 4 Walkover'!H13)</f>
        <v>17.223684210526319</v>
      </c>
      <c r="J5" s="79">
        <f>IF($A5="","",'Fig 1 Ballet Leg'!I13+'Fig 2 Kip'!I13+'Fig 3 Heron'!I13+'Fig 4 Walkover'!I13)</f>
        <v>0</v>
      </c>
      <c r="K5" s="45">
        <f t="shared" si="2"/>
        <v>4</v>
      </c>
      <c r="AX5" s="1">
        <v>3</v>
      </c>
      <c r="AY5" s="1">
        <v>5</v>
      </c>
    </row>
    <row r="6" spans="1:51">
      <c r="A6" s="4">
        <f>IF(Draw!E26=0,"",Draw!E26)</f>
        <v>25</v>
      </c>
      <c r="B6" t="s">
        <v>62</v>
      </c>
      <c r="C6" t="s">
        <v>24</v>
      </c>
      <c r="D6" s="12">
        <f t="shared" si="0"/>
        <v>60.171052631578945</v>
      </c>
      <c r="E6" s="44">
        <f t="shared" si="1"/>
        <v>5</v>
      </c>
      <c r="F6" s="14">
        <f>IF($A6="","",'Fig 1 Ballet Leg'!H27)</f>
        <v>13.473684210526317</v>
      </c>
      <c r="G6" s="14">
        <f>IF($A6="","",'Fig 2 Kip'!H27)</f>
        <v>14.368421052631581</v>
      </c>
      <c r="H6" s="14">
        <f>IF($A6="","",'Fig 3 Heron'!H27)</f>
        <v>15.657894736842106</v>
      </c>
      <c r="I6" s="14">
        <f>IF($A6="","",'Fig 4 Walkover'!H27)</f>
        <v>16.671052631578949</v>
      </c>
      <c r="J6" s="6">
        <f>IF($A6="","",'Fig 1 Ballet Leg'!I27+'Fig 2 Kip'!I27+'Fig 3 Heron'!I27+'Fig 4 Walkover'!I27)</f>
        <v>0</v>
      </c>
      <c r="K6" s="45">
        <f t="shared" si="2"/>
        <v>3</v>
      </c>
      <c r="AX6" s="1">
        <v>4</v>
      </c>
      <c r="AY6" s="1">
        <v>4</v>
      </c>
    </row>
    <row r="7" spans="1:51">
      <c r="A7" s="75">
        <f>IF(Draw!E22=0,"",Draw!E22)</f>
        <v>21</v>
      </c>
      <c r="B7" t="s">
        <v>59</v>
      </c>
      <c r="C7" t="s">
        <v>24</v>
      </c>
      <c r="D7" s="76">
        <f t="shared" si="0"/>
        <v>59.885964912280706</v>
      </c>
      <c r="E7" s="77">
        <f t="shared" si="1"/>
        <v>6</v>
      </c>
      <c r="F7" s="78">
        <f>IF($A7="","",'Fig 1 Ballet Leg'!H23)</f>
        <v>13.333333333333336</v>
      </c>
      <c r="G7" s="78">
        <f>IF($A7="","",'Fig 2 Kip'!H23)</f>
        <v>14.684210526315791</v>
      </c>
      <c r="H7" s="78">
        <f>IF($A7="","",'Fig 3 Heron'!H23)</f>
        <v>15.934210526315789</v>
      </c>
      <c r="I7" s="78">
        <f>IF($A7="","",'Fig 4 Walkover'!H23)</f>
        <v>15.934210526315789</v>
      </c>
      <c r="J7" s="79">
        <f>IF($A7="","",'Fig 1 Ballet Leg'!I23+'Fig 2 Kip'!I23+'Fig 3 Heron'!I23+'Fig 4 Walkover'!I23)</f>
        <v>0</v>
      </c>
      <c r="K7" s="45">
        <f t="shared" si="2"/>
        <v>2</v>
      </c>
      <c r="AX7" s="1">
        <v>5</v>
      </c>
      <c r="AY7" s="1">
        <v>3</v>
      </c>
    </row>
    <row r="8" spans="1:51">
      <c r="A8" s="4">
        <f>IF(Draw!E17=0,"",Draw!E17)</f>
        <v>16</v>
      </c>
      <c r="B8" t="s">
        <v>61</v>
      </c>
      <c r="C8" t="s">
        <v>24</v>
      </c>
      <c r="D8" s="12">
        <f t="shared" si="0"/>
        <v>59.307017543859658</v>
      </c>
      <c r="E8" s="44">
        <f t="shared" si="1"/>
        <v>7</v>
      </c>
      <c r="F8" s="14">
        <f>IF($A8="","",'Fig 1 Ballet Leg'!H18)</f>
        <v>12.701754385964914</v>
      </c>
      <c r="G8" s="14">
        <f>IF($A8="","",'Fig 2 Kip'!H18)</f>
        <v>14.368421052631581</v>
      </c>
      <c r="H8" s="14">
        <f>IF($A8="","",'Fig 3 Heron'!H18)</f>
        <v>16.855263157894736</v>
      </c>
      <c r="I8" s="14">
        <f>IF($A8="","",'Fig 4 Walkover'!H18)</f>
        <v>15.381578947368423</v>
      </c>
      <c r="J8" s="6">
        <f>IF($A8="","",'Fig 1 Ballet Leg'!I18+'Fig 2 Kip'!I18+'Fig 3 Heron'!I18+'Fig 4 Walkover'!I18)</f>
        <v>0</v>
      </c>
      <c r="K8" s="45">
        <f t="shared" si="2"/>
        <v>1</v>
      </c>
      <c r="AX8" s="1">
        <v>6</v>
      </c>
      <c r="AY8" s="1">
        <v>2</v>
      </c>
    </row>
    <row r="9" spans="1:51">
      <c r="A9" s="75">
        <f>IF(Draw!E18=0,"",Draw!E18)</f>
        <v>17</v>
      </c>
      <c r="B9" t="s">
        <v>65</v>
      </c>
      <c r="C9" t="s">
        <v>24</v>
      </c>
      <c r="D9" s="76">
        <f t="shared" si="0"/>
        <v>58.820175438596493</v>
      </c>
      <c r="E9" s="77">
        <f t="shared" si="1"/>
        <v>8</v>
      </c>
      <c r="F9" s="78">
        <f>IF($A9="","",'Fig 1 Ballet Leg'!H19)</f>
        <v>12.49122807017544</v>
      </c>
      <c r="G9" s="78">
        <f>IF($A9="","",'Fig 2 Kip'!H19)</f>
        <v>14.368421052631581</v>
      </c>
      <c r="H9" s="78">
        <f>IF($A9="","",'Fig 3 Heron'!H19)</f>
        <v>15.934210526315789</v>
      </c>
      <c r="I9" s="78">
        <f>IF($A9="","",'Fig 4 Walkover'!H19)</f>
        <v>16.026315789473685</v>
      </c>
      <c r="J9" s="79">
        <f>IF($A9="","",'Fig 1 Ballet Leg'!I19+'Fig 2 Kip'!I19+'Fig 3 Heron'!I19+'Fig 4 Walkover'!I19)</f>
        <v>0</v>
      </c>
      <c r="K9" s="45">
        <f t="shared" si="2"/>
        <v>0</v>
      </c>
      <c r="AX9" s="1">
        <v>7</v>
      </c>
      <c r="AY9" s="1">
        <v>1</v>
      </c>
    </row>
    <row r="10" spans="1:51">
      <c r="A10" s="4">
        <f>IF(Draw!E13=0,"",Draw!E13)</f>
        <v>12</v>
      </c>
      <c r="B10" t="s">
        <v>67</v>
      </c>
      <c r="C10" t="s">
        <v>24</v>
      </c>
      <c r="D10" s="12">
        <f t="shared" si="0"/>
        <v>57.451754385964918</v>
      </c>
      <c r="E10" s="44">
        <f t="shared" si="1"/>
        <v>9</v>
      </c>
      <c r="F10" s="14">
        <f>IF($A10="","",'Fig 1 Ballet Leg'!H14)</f>
        <v>12.49122807017544</v>
      </c>
      <c r="G10" s="14">
        <f>IF($A10="","",'Fig 2 Kip'!H14)</f>
        <v>12.631578947368421</v>
      </c>
      <c r="H10" s="14">
        <f>IF($A10="","",'Fig 3 Heron'!H14)</f>
        <v>16.486842105263158</v>
      </c>
      <c r="I10" s="14">
        <f>IF($A10="","",'Fig 4 Walkover'!H14)</f>
        <v>15.842105263157896</v>
      </c>
      <c r="J10" s="6">
        <f>IF($A10="","",'Fig 1 Ballet Leg'!I14+'Fig 2 Kip'!I14+'Fig 3 Heron'!I14+'Fig 4 Walkover'!I14)</f>
        <v>0</v>
      </c>
      <c r="K10" s="45">
        <f t="shared" si="2"/>
        <v>0</v>
      </c>
      <c r="AX10" s="1">
        <v>8</v>
      </c>
      <c r="AY10" s="1">
        <v>0</v>
      </c>
    </row>
    <row r="11" spans="1:51">
      <c r="A11" s="75">
        <f>IF(Draw!E14=0,"",Draw!E14)</f>
        <v>13</v>
      </c>
      <c r="B11" t="s">
        <v>70</v>
      </c>
      <c r="C11" t="s">
        <v>24</v>
      </c>
      <c r="D11" s="76">
        <f t="shared" si="0"/>
        <v>56.26754385964913</v>
      </c>
      <c r="E11" s="77">
        <f t="shared" si="1"/>
        <v>10</v>
      </c>
      <c r="F11" s="78">
        <f>IF($A11="","",'Fig 1 Ballet Leg'!H15)</f>
        <v>12.701754385964914</v>
      </c>
      <c r="G11" s="78">
        <f>IF($A11="","",'Fig 2 Kip'!H15)</f>
        <v>13.263157894736842</v>
      </c>
      <c r="H11" s="78">
        <f>IF($A11="","",'Fig 3 Heron'!H15)</f>
        <v>14.000000000000002</v>
      </c>
      <c r="I11" s="78">
        <f>IF($A11="","",'Fig 4 Walkover'!H15)</f>
        <v>16.30263157894737</v>
      </c>
      <c r="J11" s="79">
        <f>IF($A11="","",'Fig 1 Ballet Leg'!I15+'Fig 2 Kip'!I15+'Fig 3 Heron'!I15+'Fig 4 Walkover'!I15)</f>
        <v>0</v>
      </c>
      <c r="K11" s="45">
        <f t="shared" si="2"/>
        <v>0</v>
      </c>
      <c r="AX11" s="1">
        <v>9</v>
      </c>
      <c r="AY11" s="1">
        <v>0</v>
      </c>
    </row>
    <row r="12" spans="1:51">
      <c r="A12" s="4">
        <f>IF(Draw!E25=0,"",Draw!E25)</f>
        <v>24</v>
      </c>
      <c r="B12" t="s">
        <v>60</v>
      </c>
      <c r="C12" t="s">
        <v>24</v>
      </c>
      <c r="D12" s="12">
        <f t="shared" si="0"/>
        <v>55.850877192982459</v>
      </c>
      <c r="E12" s="44">
        <f t="shared" si="1"/>
        <v>11</v>
      </c>
      <c r="F12" s="14">
        <f>IF($A12="","",'Fig 1 Ballet Leg'!H26)</f>
        <v>12.350877192982457</v>
      </c>
      <c r="G12" s="14">
        <f>IF($A12="","",'Fig 2 Kip'!H26)</f>
        <v>12.55263157894737</v>
      </c>
      <c r="H12" s="14">
        <f>IF($A12="","",'Fig 3 Heron'!H26)</f>
        <v>15.657894736842106</v>
      </c>
      <c r="I12" s="14">
        <f>IF($A12="","",'Fig 4 Walkover'!H26)</f>
        <v>15.289473684210527</v>
      </c>
      <c r="J12" s="6">
        <f>IF($A12="","",'Fig 1 Ballet Leg'!I26+'Fig 2 Kip'!I26+'Fig 3 Heron'!I26+'Fig 4 Walkover'!I26)</f>
        <v>0</v>
      </c>
      <c r="K12" s="45">
        <f t="shared" si="2"/>
        <v>0</v>
      </c>
      <c r="AX12" s="1">
        <v>10</v>
      </c>
      <c r="AY12" s="1">
        <v>0</v>
      </c>
    </row>
    <row r="13" spans="1:51">
      <c r="A13" s="75">
        <f>IF(Draw!E27=0,"",Draw!E27)</f>
        <v>26</v>
      </c>
      <c r="B13" t="s">
        <v>73</v>
      </c>
      <c r="C13" t="s">
        <v>24</v>
      </c>
      <c r="D13" s="76">
        <f t="shared" si="0"/>
        <v>55.223684210526322</v>
      </c>
      <c r="E13" s="77">
        <f t="shared" si="1"/>
        <v>12</v>
      </c>
      <c r="F13" s="78">
        <f>IF($A13="","",'Fig 1 Ballet Leg'!H28)</f>
        <v>11.578947368421053</v>
      </c>
      <c r="G13" s="78">
        <f>IF($A13="","",'Fig 2 Kip'!H28)</f>
        <v>13.342105263157896</v>
      </c>
      <c r="H13" s="78">
        <f>IF($A13="","",'Fig 3 Heron'!H28)</f>
        <v>14.921052631578949</v>
      </c>
      <c r="I13" s="78">
        <f>IF($A13="","",'Fig 4 Walkover'!H28)</f>
        <v>15.381578947368423</v>
      </c>
      <c r="J13" s="79">
        <f>IF($A13="","",'Fig 1 Ballet Leg'!I28+'Fig 2 Kip'!I28+'Fig 3 Heron'!I28+'Fig 4 Walkover'!I28)</f>
        <v>0</v>
      </c>
      <c r="K13" s="45">
        <f t="shared" si="2"/>
        <v>0</v>
      </c>
      <c r="AX13" s="1">
        <v>11</v>
      </c>
      <c r="AY13" s="1">
        <v>0</v>
      </c>
    </row>
    <row r="14" spans="1:51">
      <c r="A14" s="4">
        <f>IF(Draw!E21=0,"",Draw!E21)</f>
        <v>20</v>
      </c>
      <c r="B14" t="s">
        <v>69</v>
      </c>
      <c r="C14" t="s">
        <v>24</v>
      </c>
      <c r="D14" s="12">
        <f t="shared" si="0"/>
        <v>54.236842105263165</v>
      </c>
      <c r="E14" s="44">
        <f t="shared" si="1"/>
        <v>13</v>
      </c>
      <c r="F14" s="14">
        <f>IF($A14="","",'Fig 1 Ballet Leg'!H22)</f>
        <v>12.210526315789476</v>
      </c>
      <c r="G14" s="14">
        <f>IF($A14="","",'Fig 2 Kip'!H22)</f>
        <v>12.55263157894737</v>
      </c>
      <c r="H14" s="14">
        <f>IF($A14="","",'Fig 3 Heron'!H22)</f>
        <v>14.644736842105265</v>
      </c>
      <c r="I14" s="14">
        <f>IF($A14="","",'Fig 4 Walkover'!H22)</f>
        <v>14.828947368421053</v>
      </c>
      <c r="J14" s="6">
        <f>IF($A14="","",'Fig 1 Ballet Leg'!I22+'Fig 2 Kip'!I22+'Fig 3 Heron'!I22+'Fig 4 Walkover'!I22)</f>
        <v>0</v>
      </c>
      <c r="K14" s="45">
        <f t="shared" si="2"/>
        <v>0</v>
      </c>
      <c r="AX14" s="1">
        <v>12</v>
      </c>
      <c r="AY14" s="1">
        <v>0</v>
      </c>
    </row>
    <row r="15" spans="1:51">
      <c r="A15" s="75">
        <f>IF(Draw!E6=0,"",Draw!E6)</f>
        <v>5</v>
      </c>
      <c r="B15" t="s">
        <v>72</v>
      </c>
      <c r="C15" t="s">
        <v>24</v>
      </c>
      <c r="D15" s="76">
        <f t="shared" si="0"/>
        <v>54.144736842105267</v>
      </c>
      <c r="E15" s="77">
        <f t="shared" si="1"/>
        <v>14</v>
      </c>
      <c r="F15" s="78">
        <f>IF($A15="","",'Fig 1 Ballet Leg'!H7)</f>
        <v>11.157894736842108</v>
      </c>
      <c r="G15" s="78">
        <f>IF($A15="","",'Fig 2 Kip'!H7)</f>
        <v>12.868421052631581</v>
      </c>
      <c r="H15" s="78">
        <f>IF($A15="","",'Fig 3 Heron'!H7)</f>
        <v>14.921052631578949</v>
      </c>
      <c r="I15" s="78">
        <f>IF($A15="","",'Fig 4 Walkover'!H7)</f>
        <v>15.197368421052632</v>
      </c>
      <c r="J15" s="79">
        <f>IF($A15="","",'Fig 1 Ballet Leg'!I7+'Fig 2 Kip'!I7+'Fig 3 Heron'!I7+'Fig 4 Walkover'!I7)</f>
        <v>0</v>
      </c>
      <c r="K15" s="45">
        <f t="shared" si="2"/>
        <v>0</v>
      </c>
      <c r="AX15" s="1">
        <v>13</v>
      </c>
      <c r="AY15" s="1">
        <v>0</v>
      </c>
    </row>
    <row r="16" spans="1:51">
      <c r="A16" s="4">
        <f>IF(Draw!E24=0,"",Draw!E24)</f>
        <v>23</v>
      </c>
      <c r="B16" t="s">
        <v>71</v>
      </c>
      <c r="C16" t="s">
        <v>24</v>
      </c>
      <c r="D16" s="12">
        <f t="shared" si="0"/>
        <v>53.675438596491233</v>
      </c>
      <c r="E16" s="44">
        <f t="shared" si="1"/>
        <v>15</v>
      </c>
      <c r="F16" s="14">
        <f>IF($A16="","",'Fig 1 Ballet Leg'!H25)</f>
        <v>10.807017543859651</v>
      </c>
      <c r="G16" s="14">
        <f>IF($A16="","",'Fig 2 Kip'!H25)</f>
        <v>13.026315789473685</v>
      </c>
      <c r="H16" s="14">
        <f>IF($A16="","",'Fig 3 Heron'!H25)</f>
        <v>14.276315789473685</v>
      </c>
      <c r="I16" s="14">
        <f>IF($A16="","",'Fig 4 Walkover'!H25)</f>
        <v>15.565789473684212</v>
      </c>
      <c r="J16" s="6">
        <f>IF($A16="","",'Fig 1 Ballet Leg'!I25+'Fig 2 Kip'!I25+'Fig 3 Heron'!I25+'Fig 4 Walkover'!I25)</f>
        <v>0</v>
      </c>
      <c r="K16" s="45">
        <f t="shared" si="2"/>
        <v>0</v>
      </c>
      <c r="AX16" s="1">
        <v>14</v>
      </c>
      <c r="AY16" s="1">
        <v>0</v>
      </c>
    </row>
    <row r="17" spans="1:51">
      <c r="A17" s="75">
        <f>IF(Draw!E10=0,"",Draw!E10)</f>
        <v>9</v>
      </c>
      <c r="B17" t="s">
        <v>54</v>
      </c>
      <c r="C17" t="s">
        <v>28</v>
      </c>
      <c r="D17" s="76">
        <f t="shared" si="0"/>
        <v>51.46491228070176</v>
      </c>
      <c r="E17" s="77">
        <f t="shared" si="1"/>
        <v>16</v>
      </c>
      <c r="F17" s="78">
        <f>IF($A17="","",'Fig 1 Ballet Leg'!H11)</f>
        <v>11.228070175438598</v>
      </c>
      <c r="G17" s="78">
        <f>IF($A17="","",'Fig 2 Kip'!H11)</f>
        <v>11.684210526315791</v>
      </c>
      <c r="H17" s="78">
        <f>IF($A17="","",'Fig 3 Heron'!H11)</f>
        <v>14.828947368421053</v>
      </c>
      <c r="I17" s="78">
        <f>IF($A17="","",'Fig 4 Walkover'!H11)</f>
        <v>13.723684210526317</v>
      </c>
      <c r="J17" s="79">
        <f>IF($A17="","",'Fig 1 Ballet Leg'!I11+'Fig 2 Kip'!I11+'Fig 3 Heron'!I11+'Fig 4 Walkover'!I11)</f>
        <v>0</v>
      </c>
      <c r="K17" s="45">
        <f t="shared" si="2"/>
        <v>0</v>
      </c>
      <c r="AX17" s="1">
        <v>15</v>
      </c>
      <c r="AY17" s="1">
        <v>0</v>
      </c>
    </row>
    <row r="18" spans="1:51">
      <c r="A18" s="4">
        <f>IF(Draw!E16=0,"",Draw!E16)</f>
        <v>15</v>
      </c>
      <c r="B18" t="s">
        <v>77</v>
      </c>
      <c r="C18" t="s">
        <v>24</v>
      </c>
      <c r="D18" s="12">
        <f t="shared" si="0"/>
        <v>51.298245614035096</v>
      </c>
      <c r="E18" s="44">
        <f t="shared" si="1"/>
        <v>17</v>
      </c>
      <c r="F18" s="14">
        <f>IF($A18="","",'Fig 1 Ballet Leg'!H17)</f>
        <v>11.087719298245615</v>
      </c>
      <c r="G18" s="14">
        <f>IF($A18="","",'Fig 2 Kip'!H17)</f>
        <v>12.394736842105264</v>
      </c>
      <c r="H18" s="14">
        <f>IF($A18="","",'Fig 3 Heron'!H17)</f>
        <v>14.184210526315791</v>
      </c>
      <c r="I18" s="14">
        <f>IF($A18="","",'Fig 4 Walkover'!H17)</f>
        <v>13.631578947368423</v>
      </c>
      <c r="J18" s="6">
        <f>IF($A18="","",'Fig 1 Ballet Leg'!I17+'Fig 2 Kip'!I17+'Fig 3 Heron'!I17+'Fig 4 Walkover'!I17)</f>
        <v>0</v>
      </c>
      <c r="K18" s="45">
        <f t="shared" si="2"/>
        <v>0</v>
      </c>
      <c r="AX18" s="1">
        <v>16</v>
      </c>
      <c r="AY18" s="1">
        <v>0</v>
      </c>
    </row>
    <row r="19" spans="1:51">
      <c r="A19" s="75">
        <f>IF(Draw!E29=0,"",Draw!E29)</f>
        <v>28</v>
      </c>
      <c r="B19" t="s">
        <v>75</v>
      </c>
      <c r="C19" t="s">
        <v>24</v>
      </c>
      <c r="D19" s="76">
        <f t="shared" si="0"/>
        <v>51.184210526315795</v>
      </c>
      <c r="E19" s="77">
        <f t="shared" si="1"/>
        <v>18</v>
      </c>
      <c r="F19" s="78">
        <f>IF($A19="","",'Fig 1 Ballet Leg'!H30)</f>
        <v>9.8947368421052637</v>
      </c>
      <c r="G19" s="78">
        <f>IF($A19="","",'Fig 2 Kip'!H30)</f>
        <v>12.000000000000002</v>
      </c>
      <c r="H19" s="78">
        <f>IF($A19="","",'Fig 3 Heron'!H30)</f>
        <v>14.460526315789474</v>
      </c>
      <c r="I19" s="78">
        <f>IF($A19="","",'Fig 4 Walkover'!H30)</f>
        <v>14.828947368421053</v>
      </c>
      <c r="J19" s="79">
        <f>IF($A19="","",'Fig 1 Ballet Leg'!I30+'Fig 2 Kip'!I30+'Fig 3 Heron'!I30+'Fig 4 Walkover'!I30)</f>
        <v>0</v>
      </c>
      <c r="K19" s="45">
        <f t="shared" si="2"/>
        <v>0</v>
      </c>
      <c r="AX19" s="1">
        <v>17</v>
      </c>
      <c r="AY19" s="1">
        <v>0</v>
      </c>
    </row>
    <row r="20" spans="1:51">
      <c r="A20" s="4">
        <f>IF(Draw!E7=0,"",Draw!E7)</f>
        <v>6</v>
      </c>
      <c r="B20" t="s">
        <v>74</v>
      </c>
      <c r="C20" t="s">
        <v>24</v>
      </c>
      <c r="D20" s="12">
        <f t="shared" si="0"/>
        <v>50.350877192982466</v>
      </c>
      <c r="E20" s="44">
        <f t="shared" si="1"/>
        <v>19</v>
      </c>
      <c r="F20" s="14">
        <f>IF($A20="","",'Fig 1 Ballet Leg'!H8)</f>
        <v>11.087719298245615</v>
      </c>
      <c r="G20" s="14">
        <f>IF($A20="","",'Fig 2 Kip'!H8)</f>
        <v>12.55263157894737</v>
      </c>
      <c r="H20" s="14">
        <f>IF($A20="","",'Fig 3 Heron'!H8)</f>
        <v>12.618421052631581</v>
      </c>
      <c r="I20" s="14">
        <f>IF($A20="","",'Fig 4 Walkover'!H8)</f>
        <v>14.092105263157897</v>
      </c>
      <c r="J20" s="6">
        <f>IF($A20="","",'Fig 1 Ballet Leg'!I8+'Fig 2 Kip'!I8+'Fig 3 Heron'!I8+'Fig 4 Walkover'!I8)</f>
        <v>0</v>
      </c>
      <c r="K20" s="45">
        <f t="shared" si="2"/>
        <v>0</v>
      </c>
      <c r="AX20" s="1">
        <v>18</v>
      </c>
      <c r="AY20" s="1">
        <v>0</v>
      </c>
    </row>
    <row r="21" spans="1:51">
      <c r="A21" s="75">
        <f>IF(Draw!E5=0,"",Draw!E5)</f>
        <v>4</v>
      </c>
      <c r="B21" t="s">
        <v>78</v>
      </c>
      <c r="C21" t="s">
        <v>24</v>
      </c>
      <c r="D21" s="76">
        <f t="shared" si="0"/>
        <v>50.096491228070178</v>
      </c>
      <c r="E21" s="77">
        <f t="shared" si="1"/>
        <v>20</v>
      </c>
      <c r="F21" s="78">
        <f>IF($A21="","",'Fig 1 Ballet Leg'!H6)</f>
        <v>10.385964912280702</v>
      </c>
      <c r="G21" s="78">
        <f>IF($A21="","",'Fig 2 Kip'!H6)</f>
        <v>12.631578947368421</v>
      </c>
      <c r="H21" s="78">
        <f>IF($A21="","",'Fig 3 Heron'!H6)</f>
        <v>13.447368421052632</v>
      </c>
      <c r="I21" s="78">
        <f>IF($A21="","",'Fig 4 Walkover'!H6)</f>
        <v>13.631578947368423</v>
      </c>
      <c r="J21" s="79">
        <f>IF($A21="","",'Fig 1 Ballet Leg'!I6+'Fig 2 Kip'!I6+'Fig 3 Heron'!I6+'Fig 4 Walkover'!I6)</f>
        <v>0</v>
      </c>
      <c r="K21" s="45">
        <f t="shared" si="2"/>
        <v>0</v>
      </c>
      <c r="AX21" s="1">
        <v>19</v>
      </c>
      <c r="AY21" s="1">
        <v>0</v>
      </c>
    </row>
    <row r="22" spans="1:51">
      <c r="A22" s="4">
        <f>IF(Draw!E23=0,"",Draw!E23)</f>
        <v>22</v>
      </c>
      <c r="B22" t="s">
        <v>79</v>
      </c>
      <c r="C22" t="s">
        <v>24</v>
      </c>
      <c r="D22" s="12">
        <f t="shared" si="0"/>
        <v>50.092105263157897</v>
      </c>
      <c r="E22" s="44">
        <f t="shared" si="1"/>
        <v>21</v>
      </c>
      <c r="F22" s="14">
        <f>IF($A22="","",'Fig 1 Ballet Leg'!H24)</f>
        <v>10.105263157894738</v>
      </c>
      <c r="G22" s="14">
        <f>IF($A22="","",'Fig 2 Kip'!H24)</f>
        <v>11.526315789473683</v>
      </c>
      <c r="H22" s="14">
        <f>IF($A22="","",'Fig 3 Heron'!H24)</f>
        <v>13.907894736842106</v>
      </c>
      <c r="I22" s="14">
        <f>IF($A22="","",'Fig 4 Walkover'!H24)</f>
        <v>14.552631578947368</v>
      </c>
      <c r="J22" s="6">
        <f>IF($A22="","",'Fig 1 Ballet Leg'!I24+'Fig 2 Kip'!I24+'Fig 3 Heron'!I24+'Fig 4 Walkover'!I24)</f>
        <v>0</v>
      </c>
      <c r="K22" s="45">
        <f t="shared" si="2"/>
        <v>0</v>
      </c>
      <c r="AX22" s="1">
        <v>20</v>
      </c>
      <c r="AY22" s="1">
        <v>0</v>
      </c>
    </row>
    <row r="23" spans="1:51">
      <c r="A23" s="75">
        <f>IF(Draw!E11=0,"",Draw!E11)</f>
        <v>10</v>
      </c>
      <c r="B23" t="s">
        <v>55</v>
      </c>
      <c r="C23" t="s">
        <v>28</v>
      </c>
      <c r="D23" s="76">
        <f t="shared" si="0"/>
        <v>48.662280701754391</v>
      </c>
      <c r="E23" s="77">
        <f t="shared" si="1"/>
        <v>22</v>
      </c>
      <c r="F23" s="78">
        <f>IF($A23="","",'Fig 1 Ballet Leg'!H12)</f>
        <v>10.596491228070178</v>
      </c>
      <c r="G23" s="78">
        <f>IF($A23="","",'Fig 2 Kip'!H12)</f>
        <v>11.447368421052632</v>
      </c>
      <c r="H23" s="78">
        <f>IF($A23="","",'Fig 3 Heron'!H12)</f>
        <v>14.000000000000002</v>
      </c>
      <c r="I23" s="78">
        <f>IF($A23="","",'Fig 4 Walkover'!H12)</f>
        <v>12.618421052631581</v>
      </c>
      <c r="J23" s="79">
        <f>IF($A23="","",'Fig 1 Ballet Leg'!I12+'Fig 2 Kip'!I12+'Fig 3 Heron'!I12+'Fig 4 Walkover'!I12)</f>
        <v>0</v>
      </c>
      <c r="K23" s="45">
        <f t="shared" si="2"/>
        <v>0</v>
      </c>
      <c r="AX23" s="1">
        <v>21</v>
      </c>
      <c r="AY23" s="1">
        <v>0</v>
      </c>
    </row>
    <row r="24" spans="1:51">
      <c r="A24" s="4">
        <f>IF(Draw!E4=0,"",Draw!E4)</f>
        <v>3</v>
      </c>
      <c r="B24" t="s">
        <v>57</v>
      </c>
      <c r="C24" t="s">
        <v>28</v>
      </c>
      <c r="D24" s="12">
        <f t="shared" si="0"/>
        <v>47.692982456140349</v>
      </c>
      <c r="E24" s="44">
        <f t="shared" si="1"/>
        <v>23</v>
      </c>
      <c r="F24" s="14">
        <f>IF($A24="","",'Fig 1 Ballet Leg'!H5)</f>
        <v>9.6140350877192979</v>
      </c>
      <c r="G24" s="14">
        <f>IF($A24="","",'Fig 2 Kip'!H5)</f>
        <v>11.368421052631581</v>
      </c>
      <c r="H24" s="14">
        <f>IF($A24="","",'Fig 3 Heron'!H5)</f>
        <v>13.447368421052632</v>
      </c>
      <c r="I24" s="14">
        <f>IF($A24="","",'Fig 4 Walkover'!H5)</f>
        <v>13.263157894736844</v>
      </c>
      <c r="J24" s="6">
        <f>IF($A24="","",'Fig 1 Ballet Leg'!I5+'Fig 2 Kip'!I5+'Fig 3 Heron'!I5+'Fig 4 Walkover'!I5)</f>
        <v>0</v>
      </c>
      <c r="K24" s="45">
        <f t="shared" si="2"/>
        <v>0</v>
      </c>
      <c r="AX24" s="1">
        <v>22</v>
      </c>
      <c r="AY24" s="1">
        <v>0</v>
      </c>
    </row>
    <row r="25" spans="1:51">
      <c r="A25" s="75">
        <f>IF(Draw!E9=0,"",Draw!E9)</f>
        <v>8</v>
      </c>
      <c r="B25" t="s">
        <v>53</v>
      </c>
      <c r="C25" t="s">
        <v>28</v>
      </c>
      <c r="D25" s="76">
        <f t="shared" si="0"/>
        <v>46.14473684210526</v>
      </c>
      <c r="E25" s="77">
        <f t="shared" si="1"/>
        <v>24</v>
      </c>
      <c r="F25" s="78">
        <f>IF($A25="","",'Fig 1 Ballet Leg'!H10)</f>
        <v>8.8421052631578956</v>
      </c>
      <c r="G25" s="78">
        <f>IF($A25="","",'Fig 2 Kip'!H10)</f>
        <v>11.052631578947368</v>
      </c>
      <c r="H25" s="78">
        <f>IF($A25="","",'Fig 3 Heron'!H10)</f>
        <v>12.526315789473685</v>
      </c>
      <c r="I25" s="78">
        <f>IF($A25="","",'Fig 4 Walkover'!H10)</f>
        <v>13.723684210526317</v>
      </c>
      <c r="J25" s="79">
        <f>IF($A25="","",'Fig 1 Ballet Leg'!I10+'Fig 2 Kip'!I10+'Fig 3 Heron'!I10+'Fig 4 Walkover'!I10)</f>
        <v>0</v>
      </c>
      <c r="K25" s="45">
        <f t="shared" si="2"/>
        <v>0</v>
      </c>
      <c r="AX25" s="1">
        <v>23</v>
      </c>
      <c r="AY25" s="1">
        <v>0</v>
      </c>
    </row>
    <row r="26" spans="1:51">
      <c r="A26" s="4">
        <f>IF(Draw!E19=0,"",Draw!E19)</f>
        <v>18</v>
      </c>
      <c r="B26" t="s">
        <v>56</v>
      </c>
      <c r="C26" t="s">
        <v>28</v>
      </c>
      <c r="D26" s="12">
        <f t="shared" si="0"/>
        <v>45.087719298245617</v>
      </c>
      <c r="E26" s="44">
        <f t="shared" si="1"/>
        <v>25</v>
      </c>
      <c r="F26" s="14">
        <f>IF($A26="","",'Fig 1 Ballet Leg'!H20)</f>
        <v>8.7719298245614041</v>
      </c>
      <c r="G26" s="14">
        <f>IF($A26="","",'Fig 2 Kip'!H20)</f>
        <v>10.894736842105264</v>
      </c>
      <c r="H26" s="14">
        <f>IF($A26="","",'Fig 3 Heron'!H20)</f>
        <v>12.065789473684211</v>
      </c>
      <c r="I26" s="14">
        <f>IF($A26="","",'Fig 4 Walkover'!H20)</f>
        <v>13.35526315789474</v>
      </c>
      <c r="J26" s="6">
        <f>IF($A26="","",'Fig 1 Ballet Leg'!I20+'Fig 2 Kip'!I20+'Fig 3 Heron'!I20+'Fig 4 Walkover'!I20)</f>
        <v>0</v>
      </c>
      <c r="K26" s="45">
        <f t="shared" si="2"/>
        <v>0</v>
      </c>
      <c r="AX26" s="1">
        <v>24</v>
      </c>
      <c r="AY26" s="1">
        <v>0</v>
      </c>
    </row>
    <row r="27" spans="1:51">
      <c r="A27" s="75">
        <f>IF(Draw!E28=0,"",Draw!E28)</f>
        <v>27</v>
      </c>
      <c r="B27" t="s">
        <v>76</v>
      </c>
      <c r="C27" t="s">
        <v>24</v>
      </c>
      <c r="D27" s="76">
        <f t="shared" si="0"/>
        <v>30.758771929824565</v>
      </c>
      <c r="E27" s="77">
        <f t="shared" si="1"/>
        <v>26</v>
      </c>
      <c r="F27" s="78">
        <f>IF($A27="","",'Fig 1 Ballet Leg'!H29)</f>
        <v>8.5614035087719298</v>
      </c>
      <c r="G27" s="78">
        <f>IF($A27="","",'Fig 2 Kip'!H29)</f>
        <v>10.500000000000002</v>
      </c>
      <c r="H27" s="78">
        <f>IF($A27="","",'Fig 3 Heron'!H29)</f>
        <v>0</v>
      </c>
      <c r="I27" s="78">
        <f>IF($A27="","",'Fig 4 Walkover'!H29)</f>
        <v>11.697368421052634</v>
      </c>
      <c r="J27" s="79">
        <f>IF($A27="","",'Fig 1 Ballet Leg'!I29+'Fig 2 Kip'!I29+'Fig 3 Heron'!I29+'Fig 4 Walkover'!I29)</f>
        <v>0</v>
      </c>
      <c r="K27" s="45">
        <f t="shared" si="2"/>
        <v>0</v>
      </c>
      <c r="AX27" s="1">
        <v>25</v>
      </c>
      <c r="AY27" s="1">
        <v>0</v>
      </c>
    </row>
    <row r="28" spans="1:51">
      <c r="A28" s="4">
        <f>IF(Draw!E2=0,"",Draw!E2)</f>
        <v>1</v>
      </c>
      <c r="B28" t="s">
        <v>63</v>
      </c>
      <c r="C28" t="s">
        <v>24</v>
      </c>
      <c r="D28" s="12">
        <f t="shared" si="0"/>
        <v>0</v>
      </c>
      <c r="E28" s="44">
        <f t="shared" si="1"/>
        <v>27</v>
      </c>
      <c r="F28" s="14">
        <f>IF($A28="","",'Fig 1 Ballet Leg'!H3)</f>
        <v>0</v>
      </c>
      <c r="G28" s="14">
        <f>IF($A28="","",'Fig 2 Kip'!H3)</f>
        <v>0</v>
      </c>
      <c r="H28" s="14">
        <f>IF($A28="","",'Fig 3 Heron'!H3)</f>
        <v>0</v>
      </c>
      <c r="I28" s="14">
        <f>IF($A28="","",'Fig 4 Walkover'!H3)</f>
        <v>0</v>
      </c>
      <c r="J28" s="6">
        <f>IF($A28="","",'Fig 1 Ballet Leg'!I3+'Fig 2 Kip'!I3+'Fig 3 Heron'!I3+'Fig 4 Walkover'!I3)</f>
        <v>0</v>
      </c>
      <c r="K28" s="45">
        <f t="shared" si="2"/>
        <v>0</v>
      </c>
      <c r="AX28" s="1">
        <v>26</v>
      </c>
      <c r="AY28" s="1">
        <v>0</v>
      </c>
    </row>
    <row r="29" spans="1:51" ht="17.25" customHeight="1">
      <c r="A29" s="75">
        <f>IF(Draw!E20=0,"",Draw!E20)</f>
        <v>19</v>
      </c>
      <c r="B29" t="s">
        <v>18</v>
      </c>
      <c r="C29" t="s">
        <v>35</v>
      </c>
      <c r="D29" s="76">
        <f t="shared" si="0"/>
        <v>0</v>
      </c>
      <c r="E29" s="77">
        <f t="shared" si="1"/>
        <v>27</v>
      </c>
      <c r="F29" s="78">
        <f>IF($A29="","",'Fig 1 Ballet Leg'!H21)</f>
        <v>0</v>
      </c>
      <c r="G29" s="78">
        <f>IF($A29="","",'Fig 2 Kip'!H21)</f>
        <v>0</v>
      </c>
      <c r="H29" s="78">
        <f>IF($A29="","",'Fig 3 Heron'!H21)</f>
        <v>0</v>
      </c>
      <c r="I29" s="78">
        <f>IF($A29="","",'Fig 4 Walkover'!H21)</f>
        <v>0</v>
      </c>
      <c r="J29" s="79">
        <f>IF($A29="","",'Fig 1 Ballet Leg'!I21+'Fig 2 Kip'!I21+'Fig 3 Heron'!I21+'Fig 4 Walkover'!I21)</f>
        <v>0</v>
      </c>
      <c r="K29" s="45">
        <f t="shared" si="2"/>
        <v>0</v>
      </c>
      <c r="AX29" s="1">
        <v>27</v>
      </c>
      <c r="AY29" s="1">
        <v>0</v>
      </c>
    </row>
    <row r="30" spans="1:51">
      <c r="A30" s="4" t="str">
        <f>IF(Draw!E30=0,"",Draw!E30)</f>
        <v/>
      </c>
      <c r="B30"/>
      <c r="C30"/>
      <c r="D30" s="12" t="str">
        <f t="shared" ref="D30:D68" si="3">IF($A30="","",SUM(F30:I30)-J30)</f>
        <v/>
      </c>
      <c r="E30" s="44" t="str">
        <f t="shared" ref="E30:E68" si="4">IF($A30="","",RANK(D30,D$2:D$150))</f>
        <v/>
      </c>
      <c r="F30" s="14" t="str">
        <f>IF($A30="","",'Fig 1 Ballet Leg'!H31)</f>
        <v/>
      </c>
      <c r="G30" s="14" t="str">
        <f>IF($A30="","",'Fig 2 Kip'!H31)</f>
        <v/>
      </c>
      <c r="H30" s="14" t="str">
        <f>IF($A30="","",'Fig 3 Heron'!H31)</f>
        <v/>
      </c>
      <c r="I30" s="14" t="str">
        <f>IF($A30="","",'Fig 4 Walkover'!H31)</f>
        <v/>
      </c>
      <c r="J30" s="6" t="str">
        <f>IF($A30="","",'Fig 1 Ballet Leg'!I31+'Fig 2 Kip'!I31+'Fig 3 Heron'!I31+'Fig 4 Walkover'!I31)</f>
        <v/>
      </c>
      <c r="K30" s="45" t="str">
        <f t="shared" ref="K30:K68" si="5">IF($A30="","",IF(A30="","",VLOOKUP(E30,AX$3:AY$102,2,FALSE)))</f>
        <v/>
      </c>
      <c r="AX30" s="1">
        <v>28</v>
      </c>
      <c r="AY30" s="1">
        <v>0</v>
      </c>
    </row>
    <row r="31" spans="1:51">
      <c r="A31" s="75" t="str">
        <f>IF(Draw!E31=0,"",Draw!E31)</f>
        <v/>
      </c>
      <c r="B31"/>
      <c r="C31"/>
      <c r="D31" s="76" t="str">
        <f t="shared" si="3"/>
        <v/>
      </c>
      <c r="E31" s="77" t="str">
        <f t="shared" si="4"/>
        <v/>
      </c>
      <c r="F31" s="78" t="str">
        <f>IF($A31="","",'Fig 1 Ballet Leg'!H32)</f>
        <v/>
      </c>
      <c r="G31" s="78" t="str">
        <f>IF($A31="","",'Fig 2 Kip'!H32)</f>
        <v/>
      </c>
      <c r="H31" s="78" t="str">
        <f>IF($A31="","",'Fig 3 Heron'!H32)</f>
        <v/>
      </c>
      <c r="I31" s="78" t="str">
        <f>IF($A31="","",'Fig 4 Walkover'!H32)</f>
        <v/>
      </c>
      <c r="J31" s="79" t="str">
        <f>IF($A31="","",'Fig 1 Ballet Leg'!I32+'Fig 2 Kip'!I32+'Fig 3 Heron'!I32+'Fig 4 Walkover'!I32)</f>
        <v/>
      </c>
      <c r="K31" s="45" t="str">
        <f t="shared" si="5"/>
        <v/>
      </c>
      <c r="AX31" s="1">
        <v>29</v>
      </c>
      <c r="AY31" s="1">
        <v>0</v>
      </c>
    </row>
    <row r="32" spans="1:51">
      <c r="A32" s="4" t="str">
        <f>IF(Draw!E32=0,"",Draw!E32)</f>
        <v/>
      </c>
      <c r="B32"/>
      <c r="C32"/>
      <c r="D32" s="12" t="str">
        <f t="shared" si="3"/>
        <v/>
      </c>
      <c r="E32" s="44" t="str">
        <f t="shared" si="4"/>
        <v/>
      </c>
      <c r="F32" s="14" t="str">
        <f>IF($A32="","",'Fig 1 Ballet Leg'!H33)</f>
        <v/>
      </c>
      <c r="G32" s="14" t="str">
        <f>IF($A32="","",'Fig 2 Kip'!H33)</f>
        <v/>
      </c>
      <c r="H32" s="14" t="str">
        <f>IF($A32="","",'Fig 3 Heron'!H33)</f>
        <v/>
      </c>
      <c r="I32" s="14" t="str">
        <f>IF($A32="","",'Fig 4 Walkover'!H33)</f>
        <v/>
      </c>
      <c r="J32" s="6" t="str">
        <f>IF($A32="","",'Fig 1 Ballet Leg'!I33+'Fig 2 Kip'!I33+'Fig 3 Heron'!I33+'Fig 4 Walkover'!I33)</f>
        <v/>
      </c>
      <c r="K32" s="45" t="str">
        <f t="shared" si="5"/>
        <v/>
      </c>
      <c r="AX32" s="1">
        <v>30</v>
      </c>
      <c r="AY32" s="1">
        <v>0</v>
      </c>
    </row>
    <row r="33" spans="1:51">
      <c r="A33" s="75" t="str">
        <f>IF(Draw!E33=0,"",Draw!E33)</f>
        <v/>
      </c>
      <c r="B33"/>
      <c r="C33"/>
      <c r="D33" s="76" t="str">
        <f t="shared" si="3"/>
        <v/>
      </c>
      <c r="E33" s="77" t="str">
        <f t="shared" si="4"/>
        <v/>
      </c>
      <c r="F33" s="78" t="str">
        <f>IF($A33="","",'Fig 1 Ballet Leg'!H34)</f>
        <v/>
      </c>
      <c r="G33" s="78" t="str">
        <f>IF($A33="","",'Fig 2 Kip'!H34)</f>
        <v/>
      </c>
      <c r="H33" s="78" t="str">
        <f>IF($A33="","",'Fig 3 Heron'!H34)</f>
        <v/>
      </c>
      <c r="I33" s="78" t="str">
        <f>IF($A33="","",'Fig 4 Walkover'!H34)</f>
        <v/>
      </c>
      <c r="J33" s="79" t="str">
        <f>IF($A33="","",'Fig 1 Ballet Leg'!I34+'Fig 2 Kip'!I34+'Fig 3 Heron'!I34+'Fig 4 Walkover'!I34)</f>
        <v/>
      </c>
      <c r="K33" s="45" t="str">
        <f t="shared" si="5"/>
        <v/>
      </c>
      <c r="AX33" s="1">
        <v>31</v>
      </c>
      <c r="AY33" s="1">
        <v>0</v>
      </c>
    </row>
    <row r="34" spans="1:51">
      <c r="A34" s="4" t="str">
        <f>IF(Draw!E34=0,"",Draw!E34)</f>
        <v/>
      </c>
      <c r="B34"/>
      <c r="C34"/>
      <c r="D34" s="12" t="str">
        <f t="shared" si="3"/>
        <v/>
      </c>
      <c r="E34" s="44" t="str">
        <f t="shared" si="4"/>
        <v/>
      </c>
      <c r="F34" s="14" t="str">
        <f>IF($A34="","",'Fig 1 Ballet Leg'!H35)</f>
        <v/>
      </c>
      <c r="G34" s="14" t="str">
        <f>IF($A34="","",'Fig 2 Kip'!H35)</f>
        <v/>
      </c>
      <c r="H34" s="14" t="str">
        <f>IF($A34="","",'Fig 3 Heron'!H35)</f>
        <v/>
      </c>
      <c r="I34" s="14" t="str">
        <f>IF($A34="","",'Fig 4 Walkover'!H35)</f>
        <v/>
      </c>
      <c r="J34" s="6" t="str">
        <f>IF($A34="","",'Fig 1 Ballet Leg'!I35+'Fig 2 Kip'!I35+'Fig 3 Heron'!I35+'Fig 4 Walkover'!I35)</f>
        <v/>
      </c>
      <c r="K34" s="45" t="str">
        <f t="shared" si="5"/>
        <v/>
      </c>
      <c r="AX34" s="1">
        <v>32</v>
      </c>
      <c r="AY34" s="1">
        <v>0</v>
      </c>
    </row>
    <row r="35" spans="1:51">
      <c r="A35" s="75" t="str">
        <f>IF(Draw!E35=0,"",Draw!E35)</f>
        <v/>
      </c>
      <c r="B35"/>
      <c r="C35"/>
      <c r="D35" s="76" t="str">
        <f t="shared" si="3"/>
        <v/>
      </c>
      <c r="E35" s="77" t="str">
        <f t="shared" si="4"/>
        <v/>
      </c>
      <c r="F35" s="78" t="str">
        <f>IF($A35="","",'Fig 1 Ballet Leg'!H36)</f>
        <v/>
      </c>
      <c r="G35" s="78" t="str">
        <f>IF($A35="","",'Fig 2 Kip'!H36)</f>
        <v/>
      </c>
      <c r="H35" s="78" t="str">
        <f>IF($A35="","",'Fig 3 Heron'!H36)</f>
        <v/>
      </c>
      <c r="I35" s="78" t="str">
        <f>IF($A35="","",'Fig 4 Walkover'!H36)</f>
        <v/>
      </c>
      <c r="J35" s="79" t="str">
        <f>IF($A35="","",'Fig 1 Ballet Leg'!I36+'Fig 2 Kip'!I36+'Fig 3 Heron'!I36+'Fig 4 Walkover'!I36)</f>
        <v/>
      </c>
      <c r="K35" s="45" t="str">
        <f t="shared" si="5"/>
        <v/>
      </c>
      <c r="AX35" s="1">
        <v>33</v>
      </c>
      <c r="AY35" s="1">
        <v>0</v>
      </c>
    </row>
    <row r="36" spans="1:51">
      <c r="A36" s="4" t="str">
        <f>IF(Draw!E36=0,"",Draw!E36)</f>
        <v/>
      </c>
      <c r="B36"/>
      <c r="C36"/>
      <c r="D36" s="12" t="str">
        <f t="shared" si="3"/>
        <v/>
      </c>
      <c r="E36" s="44" t="str">
        <f t="shared" si="4"/>
        <v/>
      </c>
      <c r="F36" s="14" t="str">
        <f>IF($A36="","",'Fig 1 Ballet Leg'!H37)</f>
        <v/>
      </c>
      <c r="G36" s="14" t="str">
        <f>IF($A36="","",'Fig 2 Kip'!H37)</f>
        <v/>
      </c>
      <c r="H36" s="14" t="str">
        <f>IF($A36="","",'Fig 3 Heron'!H37)</f>
        <v/>
      </c>
      <c r="I36" s="14" t="str">
        <f>IF($A36="","",'Fig 4 Walkover'!H37)</f>
        <v/>
      </c>
      <c r="J36" s="6" t="str">
        <f>IF($A36="","",'Fig 1 Ballet Leg'!I37+'Fig 2 Kip'!I37+'Fig 3 Heron'!I37+'Fig 4 Walkover'!I37)</f>
        <v/>
      </c>
      <c r="K36" s="45" t="str">
        <f t="shared" si="5"/>
        <v/>
      </c>
      <c r="AX36" s="1">
        <v>34</v>
      </c>
      <c r="AY36" s="1">
        <v>0</v>
      </c>
    </row>
    <row r="37" spans="1:51">
      <c r="A37" s="75" t="str">
        <f>IF(Draw!E37=0,"",Draw!E37)</f>
        <v/>
      </c>
      <c r="B37"/>
      <c r="C37"/>
      <c r="D37" s="76" t="str">
        <f t="shared" si="3"/>
        <v/>
      </c>
      <c r="E37" s="77" t="str">
        <f t="shared" si="4"/>
        <v/>
      </c>
      <c r="F37" s="78" t="str">
        <f>IF($A37="","",'Fig 1 Ballet Leg'!H38)</f>
        <v/>
      </c>
      <c r="G37" s="78" t="str">
        <f>IF($A37="","",'Fig 2 Kip'!H38)</f>
        <v/>
      </c>
      <c r="H37" s="78" t="str">
        <f>IF($A37="","",'Fig 3 Heron'!H38)</f>
        <v/>
      </c>
      <c r="I37" s="78" t="str">
        <f>IF($A37="","",'Fig 4 Walkover'!H38)</f>
        <v/>
      </c>
      <c r="J37" s="79" t="str">
        <f>IF($A37="","",'Fig 1 Ballet Leg'!I38+'Fig 2 Kip'!I38+'Fig 3 Heron'!I38+'Fig 4 Walkover'!I38)</f>
        <v/>
      </c>
      <c r="K37" s="45" t="str">
        <f t="shared" si="5"/>
        <v/>
      </c>
      <c r="AX37" s="1">
        <v>35</v>
      </c>
      <c r="AY37" s="1">
        <v>0</v>
      </c>
    </row>
    <row r="38" spans="1:51">
      <c r="A38" s="4" t="str">
        <f>IF(Draw!E38=0,"",Draw!E38)</f>
        <v/>
      </c>
      <c r="B38"/>
      <c r="C38"/>
      <c r="D38" s="12" t="str">
        <f t="shared" si="3"/>
        <v/>
      </c>
      <c r="E38" s="44" t="str">
        <f t="shared" si="4"/>
        <v/>
      </c>
      <c r="F38" s="14" t="str">
        <f>IF($A38="","",'Fig 1 Ballet Leg'!H39)</f>
        <v/>
      </c>
      <c r="G38" s="14" t="str">
        <f>IF($A38="","",'Fig 2 Kip'!H39)</f>
        <v/>
      </c>
      <c r="H38" s="14" t="str">
        <f>IF($A38="","",'Fig 3 Heron'!H39)</f>
        <v/>
      </c>
      <c r="I38" s="14" t="str">
        <f>IF($A38="","",'Fig 4 Walkover'!H39)</f>
        <v/>
      </c>
      <c r="J38" s="6" t="str">
        <f>IF($A38="","",'Fig 1 Ballet Leg'!I39+'Fig 2 Kip'!I39+'Fig 3 Heron'!I39+'Fig 4 Walkover'!I39)</f>
        <v/>
      </c>
      <c r="K38" s="45" t="str">
        <f t="shared" si="5"/>
        <v/>
      </c>
      <c r="AX38" s="1">
        <v>36</v>
      </c>
      <c r="AY38" s="1">
        <v>0</v>
      </c>
    </row>
    <row r="39" spans="1:51">
      <c r="A39" s="75" t="str">
        <f>IF(Draw!E39=0,"",Draw!E39)</f>
        <v/>
      </c>
      <c r="B39"/>
      <c r="C39"/>
      <c r="D39" s="76" t="str">
        <f t="shared" si="3"/>
        <v/>
      </c>
      <c r="E39" s="77" t="str">
        <f t="shared" si="4"/>
        <v/>
      </c>
      <c r="F39" s="78" t="str">
        <f>IF($A39="","",'Fig 1 Ballet Leg'!H40)</f>
        <v/>
      </c>
      <c r="G39" s="78" t="str">
        <f>IF($A39="","",'Fig 2 Kip'!H40)</f>
        <v/>
      </c>
      <c r="H39" s="78" t="str">
        <f>IF($A39="","",'Fig 3 Heron'!H40)</f>
        <v/>
      </c>
      <c r="I39" s="78" t="str">
        <f>IF($A39="","",'Fig 4 Walkover'!H40)</f>
        <v/>
      </c>
      <c r="J39" s="79" t="str">
        <f>IF($A39="","",'Fig 1 Ballet Leg'!I40+'Fig 2 Kip'!I40+'Fig 3 Heron'!I40+'Fig 4 Walkover'!I40)</f>
        <v/>
      </c>
      <c r="K39" s="45" t="str">
        <f t="shared" si="5"/>
        <v/>
      </c>
      <c r="AX39" s="1">
        <v>37</v>
      </c>
      <c r="AY39" s="1">
        <v>0</v>
      </c>
    </row>
    <row r="40" spans="1:51">
      <c r="A40" s="4" t="str">
        <f>IF(Draw!E40=0,"",Draw!E40)</f>
        <v/>
      </c>
      <c r="B40"/>
      <c r="C40"/>
      <c r="D40" s="12" t="str">
        <f t="shared" si="3"/>
        <v/>
      </c>
      <c r="E40" s="44" t="str">
        <f t="shared" si="4"/>
        <v/>
      </c>
      <c r="F40" s="14" t="str">
        <f>IF($A40="","",'Fig 1 Ballet Leg'!H41)</f>
        <v/>
      </c>
      <c r="G40" s="14" t="str">
        <f>IF($A40="","",'Fig 2 Kip'!H41)</f>
        <v/>
      </c>
      <c r="H40" s="14" t="str">
        <f>IF($A40="","",'Fig 3 Heron'!H41)</f>
        <v/>
      </c>
      <c r="I40" s="14" t="str">
        <f>IF($A40="","",'Fig 4 Walkover'!H41)</f>
        <v/>
      </c>
      <c r="J40" s="6" t="str">
        <f>IF($A40="","",'Fig 1 Ballet Leg'!I41+'Fig 2 Kip'!I41+'Fig 3 Heron'!I41+'Fig 4 Walkover'!I41)</f>
        <v/>
      </c>
      <c r="K40" s="45" t="str">
        <f t="shared" si="5"/>
        <v/>
      </c>
      <c r="AX40" s="1">
        <v>38</v>
      </c>
      <c r="AY40" s="1">
        <v>0</v>
      </c>
    </row>
    <row r="41" spans="1:51">
      <c r="A41" s="75" t="str">
        <f>IF(Draw!E41=0,"",Draw!E41)</f>
        <v/>
      </c>
      <c r="B41"/>
      <c r="C41"/>
      <c r="D41" s="76" t="str">
        <f t="shared" si="3"/>
        <v/>
      </c>
      <c r="E41" s="77" t="str">
        <f t="shared" si="4"/>
        <v/>
      </c>
      <c r="F41" s="78" t="str">
        <f>IF($A41="","",'Fig 1 Ballet Leg'!H42)</f>
        <v/>
      </c>
      <c r="G41" s="78" t="str">
        <f>IF($A41="","",'Fig 2 Kip'!H42)</f>
        <v/>
      </c>
      <c r="H41" s="78" t="str">
        <f>IF($A41="","",'Fig 3 Heron'!H42)</f>
        <v/>
      </c>
      <c r="I41" s="78" t="str">
        <f>IF($A41="","",'Fig 4 Walkover'!H42)</f>
        <v/>
      </c>
      <c r="J41" s="79" t="str">
        <f>IF($A41="","",'Fig 1 Ballet Leg'!I42+'Fig 2 Kip'!I42+'Fig 3 Heron'!I42+'Fig 4 Walkover'!I42)</f>
        <v/>
      </c>
      <c r="K41" s="45" t="str">
        <f t="shared" si="5"/>
        <v/>
      </c>
      <c r="AX41" s="1">
        <v>39</v>
      </c>
      <c r="AY41" s="1">
        <v>0</v>
      </c>
    </row>
    <row r="42" spans="1:51">
      <c r="A42" s="4" t="str">
        <f>IF(Draw!E42=0,"",Draw!E42)</f>
        <v/>
      </c>
      <c r="B42"/>
      <c r="C42"/>
      <c r="D42" s="12" t="str">
        <f t="shared" si="3"/>
        <v/>
      </c>
      <c r="E42" s="44" t="str">
        <f t="shared" si="4"/>
        <v/>
      </c>
      <c r="F42" s="14" t="str">
        <f>IF($A42="","",'Fig 1 Ballet Leg'!H43)</f>
        <v/>
      </c>
      <c r="G42" s="14" t="str">
        <f>IF($A42="","",'Fig 2 Kip'!H43)</f>
        <v/>
      </c>
      <c r="H42" s="14" t="str">
        <f>IF($A42="","",'Fig 3 Heron'!H43)</f>
        <v/>
      </c>
      <c r="I42" s="14" t="str">
        <f>IF($A42="","",'Fig 4 Walkover'!H43)</f>
        <v/>
      </c>
      <c r="J42" s="6" t="str">
        <f>IF($A42="","",'Fig 1 Ballet Leg'!I43+'Fig 2 Kip'!I43+'Fig 3 Heron'!I43+'Fig 4 Walkover'!I43)</f>
        <v/>
      </c>
      <c r="K42" s="45" t="str">
        <f t="shared" si="5"/>
        <v/>
      </c>
      <c r="AX42" s="1">
        <v>40</v>
      </c>
      <c r="AY42" s="1">
        <v>0</v>
      </c>
    </row>
    <row r="43" spans="1:51">
      <c r="A43" s="75" t="str">
        <f>IF(Draw!E43=0,"",Draw!E43)</f>
        <v/>
      </c>
      <c r="B43"/>
      <c r="C43"/>
      <c r="D43" s="76" t="str">
        <f t="shared" si="3"/>
        <v/>
      </c>
      <c r="E43" s="77" t="str">
        <f t="shared" si="4"/>
        <v/>
      </c>
      <c r="F43" s="78" t="str">
        <f>IF($A43="","",'Fig 1 Ballet Leg'!H44)</f>
        <v/>
      </c>
      <c r="G43" s="78" t="str">
        <f>IF($A43="","",'Fig 2 Kip'!H44)</f>
        <v/>
      </c>
      <c r="H43" s="78" t="str">
        <f>IF($A43="","",'Fig 3 Heron'!H44)</f>
        <v/>
      </c>
      <c r="I43" s="78" t="str">
        <f>IF($A43="","",'Fig 4 Walkover'!H44)</f>
        <v/>
      </c>
      <c r="J43" s="79" t="str">
        <f>IF($A43="","",'Fig 1 Ballet Leg'!I44+'Fig 2 Kip'!I44+'Fig 3 Heron'!I44+'Fig 4 Walkover'!I44)</f>
        <v/>
      </c>
      <c r="K43" s="45" t="str">
        <f t="shared" si="5"/>
        <v/>
      </c>
      <c r="AX43" s="1">
        <v>41</v>
      </c>
      <c r="AY43" s="1">
        <v>0</v>
      </c>
    </row>
    <row r="44" spans="1:51">
      <c r="A44" s="4" t="str">
        <f>IF(Draw!E44=0,"",Draw!E44)</f>
        <v/>
      </c>
      <c r="B44"/>
      <c r="C44"/>
      <c r="D44" s="12" t="str">
        <f t="shared" si="3"/>
        <v/>
      </c>
      <c r="E44" s="44" t="str">
        <f t="shared" si="4"/>
        <v/>
      </c>
      <c r="F44" s="14" t="str">
        <f>IF($A44="","",'Fig 1 Ballet Leg'!H45)</f>
        <v/>
      </c>
      <c r="G44" s="14" t="str">
        <f>IF($A44="","",'Fig 2 Kip'!H45)</f>
        <v/>
      </c>
      <c r="H44" s="14" t="str">
        <f>IF($A44="","",'Fig 3 Heron'!H45)</f>
        <v/>
      </c>
      <c r="I44" s="14" t="str">
        <f>IF($A44="","",'Fig 4 Walkover'!H45)</f>
        <v/>
      </c>
      <c r="J44" s="6" t="str">
        <f>IF($A44="","",'Fig 1 Ballet Leg'!I45+'Fig 2 Kip'!I45+'Fig 3 Heron'!I45+'Fig 4 Walkover'!I45)</f>
        <v/>
      </c>
      <c r="K44" s="45" t="str">
        <f t="shared" si="5"/>
        <v/>
      </c>
      <c r="AX44" s="1">
        <v>42</v>
      </c>
      <c r="AY44" s="1">
        <v>0</v>
      </c>
    </row>
    <row r="45" spans="1:51">
      <c r="A45" s="75" t="str">
        <f>IF(Draw!E45=0,"",Draw!E45)</f>
        <v/>
      </c>
      <c r="B45"/>
      <c r="C45"/>
      <c r="D45" s="76" t="str">
        <f t="shared" si="3"/>
        <v/>
      </c>
      <c r="E45" s="77" t="str">
        <f t="shared" si="4"/>
        <v/>
      </c>
      <c r="F45" s="78" t="str">
        <f>IF($A45="","",'Fig 1 Ballet Leg'!H46)</f>
        <v/>
      </c>
      <c r="G45" s="78" t="str">
        <f>IF($A45="","",'Fig 2 Kip'!H46)</f>
        <v/>
      </c>
      <c r="H45" s="78" t="str">
        <f>IF($A45="","",'Fig 3 Heron'!H46)</f>
        <v/>
      </c>
      <c r="I45" s="78" t="str">
        <f>IF($A45="","",'Fig 4 Walkover'!H46)</f>
        <v/>
      </c>
      <c r="J45" s="79" t="str">
        <f>IF($A45="","",'Fig 1 Ballet Leg'!I46+'Fig 2 Kip'!I46+'Fig 3 Heron'!I46+'Fig 4 Walkover'!I46)</f>
        <v/>
      </c>
      <c r="K45" s="45" t="str">
        <f t="shared" si="5"/>
        <v/>
      </c>
      <c r="AX45" s="1">
        <v>43</v>
      </c>
      <c r="AY45" s="1">
        <v>0</v>
      </c>
    </row>
    <row r="46" spans="1:51">
      <c r="A46" s="4" t="str">
        <f>IF(Draw!E46=0,"",Draw!E46)</f>
        <v/>
      </c>
      <c r="B46"/>
      <c r="C46"/>
      <c r="D46" s="12" t="str">
        <f t="shared" si="3"/>
        <v/>
      </c>
      <c r="E46" s="44" t="str">
        <f t="shared" si="4"/>
        <v/>
      </c>
      <c r="F46" s="14" t="str">
        <f>IF($A46="","",'Fig 1 Ballet Leg'!H47)</f>
        <v/>
      </c>
      <c r="G46" s="14" t="str">
        <f>IF($A46="","",'Fig 2 Kip'!H47)</f>
        <v/>
      </c>
      <c r="H46" s="14" t="str">
        <f>IF($A46="","",'Fig 3 Heron'!H47)</f>
        <v/>
      </c>
      <c r="I46" s="14" t="str">
        <f>IF($A46="","",'Fig 4 Walkover'!H47)</f>
        <v/>
      </c>
      <c r="J46" s="6" t="str">
        <f>IF($A46="","",'Fig 1 Ballet Leg'!I47+'Fig 2 Kip'!I47+'Fig 3 Heron'!I47+'Fig 4 Walkover'!I47)</f>
        <v/>
      </c>
      <c r="K46" s="45" t="str">
        <f t="shared" si="5"/>
        <v/>
      </c>
      <c r="AX46" s="1">
        <v>44</v>
      </c>
      <c r="AY46" s="1">
        <v>0</v>
      </c>
    </row>
    <row r="47" spans="1:51">
      <c r="A47" s="75" t="str">
        <f>IF(Draw!E47=0,"",Draw!E47)</f>
        <v/>
      </c>
      <c r="B47"/>
      <c r="C47"/>
      <c r="D47" s="76" t="str">
        <f t="shared" si="3"/>
        <v/>
      </c>
      <c r="E47" s="77" t="str">
        <f t="shared" si="4"/>
        <v/>
      </c>
      <c r="F47" s="78" t="str">
        <f>IF($A47="","",'Fig 1 Ballet Leg'!H48)</f>
        <v/>
      </c>
      <c r="G47" s="78" t="str">
        <f>IF($A47="","",'Fig 2 Kip'!H48)</f>
        <v/>
      </c>
      <c r="H47" s="78" t="str">
        <f>IF($A47="","",'Fig 3 Heron'!H48)</f>
        <v/>
      </c>
      <c r="I47" s="78" t="str">
        <f>IF($A47="","",'Fig 4 Walkover'!H48)</f>
        <v/>
      </c>
      <c r="J47" s="79" t="str">
        <f>IF($A47="","",'Fig 1 Ballet Leg'!I48+'Fig 2 Kip'!I48+'Fig 3 Heron'!I48+'Fig 4 Walkover'!I48)</f>
        <v/>
      </c>
      <c r="K47" s="45" t="str">
        <f t="shared" si="5"/>
        <v/>
      </c>
      <c r="AX47" s="1">
        <v>45</v>
      </c>
      <c r="AY47" s="1">
        <v>0</v>
      </c>
    </row>
    <row r="48" spans="1:51">
      <c r="A48" s="4" t="str">
        <f>IF(Draw!E48=0,"",Draw!E48)</f>
        <v/>
      </c>
      <c r="B48"/>
      <c r="C48"/>
      <c r="D48" s="12" t="str">
        <f t="shared" si="3"/>
        <v/>
      </c>
      <c r="E48" s="44" t="str">
        <f t="shared" si="4"/>
        <v/>
      </c>
      <c r="F48" s="14" t="str">
        <f>IF($A48="","",'Fig 1 Ballet Leg'!H49)</f>
        <v/>
      </c>
      <c r="G48" s="14" t="str">
        <f>IF($A48="","",'Fig 2 Kip'!H49)</f>
        <v/>
      </c>
      <c r="H48" s="14" t="str">
        <f>IF($A48="","",'Fig 3 Heron'!H49)</f>
        <v/>
      </c>
      <c r="I48" s="14" t="str">
        <f>IF($A48="","",'Fig 4 Walkover'!H49)</f>
        <v/>
      </c>
      <c r="J48" s="6" t="str">
        <f>IF($A48="","",'Fig 1 Ballet Leg'!I49+'Fig 2 Kip'!I49+'Fig 3 Heron'!I49+'Fig 4 Walkover'!I49)</f>
        <v/>
      </c>
      <c r="K48" s="45" t="str">
        <f t="shared" si="5"/>
        <v/>
      </c>
      <c r="AX48" s="1">
        <v>46</v>
      </c>
      <c r="AY48" s="1">
        <v>0</v>
      </c>
    </row>
    <row r="49" spans="1:51">
      <c r="A49" s="75" t="str">
        <f>IF(Draw!E49=0,"",Draw!E49)</f>
        <v/>
      </c>
      <c r="B49"/>
      <c r="C49"/>
      <c r="D49" s="76" t="str">
        <f t="shared" si="3"/>
        <v/>
      </c>
      <c r="E49" s="77" t="str">
        <f t="shared" si="4"/>
        <v/>
      </c>
      <c r="F49" s="78" t="str">
        <f>IF($A49="","",'Fig 1 Ballet Leg'!H50)</f>
        <v/>
      </c>
      <c r="G49" s="78" t="str">
        <f>IF($A49="","",'Fig 2 Kip'!H50)</f>
        <v/>
      </c>
      <c r="H49" s="78" t="str">
        <f>IF($A49="","",'Fig 3 Heron'!H50)</f>
        <v/>
      </c>
      <c r="I49" s="78" t="str">
        <f>IF($A49="","",'Fig 4 Walkover'!H50)</f>
        <v/>
      </c>
      <c r="J49" s="79" t="str">
        <f>IF($A49="","",'Fig 1 Ballet Leg'!I50+'Fig 2 Kip'!I50+'Fig 3 Heron'!I50+'Fig 4 Walkover'!I50)</f>
        <v/>
      </c>
      <c r="K49" s="45" t="str">
        <f t="shared" si="5"/>
        <v/>
      </c>
      <c r="AX49" s="1">
        <v>47</v>
      </c>
      <c r="AY49" s="1">
        <v>0</v>
      </c>
    </row>
    <row r="50" spans="1:51">
      <c r="A50" s="4" t="str">
        <f>IF(Draw!E50=0,"",Draw!E50)</f>
        <v/>
      </c>
      <c r="B50"/>
      <c r="C50"/>
      <c r="D50" s="12" t="str">
        <f t="shared" si="3"/>
        <v/>
      </c>
      <c r="E50" s="44" t="str">
        <f t="shared" si="4"/>
        <v/>
      </c>
      <c r="F50" s="14" t="str">
        <f>IF($A50="","",'Fig 1 Ballet Leg'!H51)</f>
        <v/>
      </c>
      <c r="G50" s="14" t="str">
        <f>IF($A50="","",'Fig 2 Kip'!H51)</f>
        <v/>
      </c>
      <c r="H50" s="14" t="str">
        <f>IF($A50="","",'Fig 3 Heron'!H51)</f>
        <v/>
      </c>
      <c r="I50" s="14" t="str">
        <f>IF($A50="","",'Fig 4 Walkover'!H51)</f>
        <v/>
      </c>
      <c r="J50" s="6" t="str">
        <f>IF($A50="","",'Fig 1 Ballet Leg'!I51+'Fig 2 Kip'!I51+'Fig 3 Heron'!I51+'Fig 4 Walkover'!I51)</f>
        <v/>
      </c>
      <c r="K50" s="45" t="str">
        <f t="shared" si="5"/>
        <v/>
      </c>
      <c r="AX50" s="1">
        <v>48</v>
      </c>
      <c r="AY50" s="1">
        <v>0</v>
      </c>
    </row>
    <row r="51" spans="1:51">
      <c r="A51" s="75" t="str">
        <f>IF(Draw!E51=0,"",Draw!E51)</f>
        <v/>
      </c>
      <c r="B51"/>
      <c r="C51"/>
      <c r="D51" s="76" t="str">
        <f t="shared" si="3"/>
        <v/>
      </c>
      <c r="E51" s="77" t="str">
        <f t="shared" si="4"/>
        <v/>
      </c>
      <c r="F51" s="78" t="str">
        <f>IF($A51="","",'Fig 1 Ballet Leg'!H52)</f>
        <v/>
      </c>
      <c r="G51" s="78" t="str">
        <f>IF($A51="","",'Fig 2 Kip'!H52)</f>
        <v/>
      </c>
      <c r="H51" s="78" t="str">
        <f>IF($A51="","",'Fig 3 Heron'!H52)</f>
        <v/>
      </c>
      <c r="I51" s="78" t="str">
        <f>IF($A51="","",'Fig 4 Walkover'!H52)</f>
        <v/>
      </c>
      <c r="J51" s="79" t="str">
        <f>IF($A51="","",'Fig 1 Ballet Leg'!I52+'Fig 2 Kip'!I52+'Fig 3 Heron'!I52+'Fig 4 Walkover'!I52)</f>
        <v/>
      </c>
      <c r="K51" s="45" t="str">
        <f t="shared" si="5"/>
        <v/>
      </c>
      <c r="AX51" s="1">
        <v>49</v>
      </c>
      <c r="AY51" s="1">
        <v>0</v>
      </c>
    </row>
    <row r="52" spans="1:51">
      <c r="A52" s="4" t="str">
        <f>IF(Draw!E52=0,"",Draw!E52)</f>
        <v/>
      </c>
      <c r="B52"/>
      <c r="C52"/>
      <c r="D52" s="12" t="str">
        <f t="shared" si="3"/>
        <v/>
      </c>
      <c r="E52" s="44" t="str">
        <f t="shared" si="4"/>
        <v/>
      </c>
      <c r="F52" s="14" t="str">
        <f>IF($A52="","",'Fig 1 Ballet Leg'!H53)</f>
        <v/>
      </c>
      <c r="G52" s="14" t="str">
        <f>IF($A52="","",'Fig 2 Kip'!H53)</f>
        <v/>
      </c>
      <c r="H52" s="14" t="str">
        <f>IF($A52="","",'Fig 3 Heron'!H53)</f>
        <v/>
      </c>
      <c r="I52" s="14" t="str">
        <f>IF($A52="","",'Fig 4 Walkover'!H53)</f>
        <v/>
      </c>
      <c r="J52" s="6" t="str">
        <f>IF($A52="","",'Fig 1 Ballet Leg'!I53+'Fig 2 Kip'!I53+'Fig 3 Heron'!I53+'Fig 4 Walkover'!I53)</f>
        <v/>
      </c>
      <c r="K52" s="45" t="str">
        <f t="shared" si="5"/>
        <v/>
      </c>
      <c r="AX52" s="1">
        <v>50</v>
      </c>
      <c r="AY52" s="1">
        <v>0</v>
      </c>
    </row>
    <row r="53" spans="1:51">
      <c r="A53" s="75" t="str">
        <f>IF(Draw!E53=0,"",Draw!E53)</f>
        <v/>
      </c>
      <c r="B53"/>
      <c r="C53"/>
      <c r="D53" s="76" t="str">
        <f t="shared" si="3"/>
        <v/>
      </c>
      <c r="E53" s="77" t="str">
        <f t="shared" si="4"/>
        <v/>
      </c>
      <c r="F53" s="78" t="str">
        <f>IF($A53="","",'Fig 1 Ballet Leg'!H54)</f>
        <v/>
      </c>
      <c r="G53" s="78" t="str">
        <f>IF($A53="","",'Fig 2 Kip'!H54)</f>
        <v/>
      </c>
      <c r="H53" s="78" t="str">
        <f>IF($A53="","",'Fig 3 Heron'!H54)</f>
        <v/>
      </c>
      <c r="I53" s="78" t="str">
        <f>IF($A53="","",'Fig 4 Walkover'!H54)</f>
        <v/>
      </c>
      <c r="J53" s="79" t="str">
        <f>IF($A53="","",'Fig 1 Ballet Leg'!I54+'Fig 2 Kip'!I54+'Fig 3 Heron'!I54+'Fig 4 Walkover'!I54)</f>
        <v/>
      </c>
      <c r="K53" s="45" t="str">
        <f t="shared" si="5"/>
        <v/>
      </c>
      <c r="AX53" s="1">
        <v>51</v>
      </c>
      <c r="AY53" s="1">
        <v>0</v>
      </c>
    </row>
    <row r="54" spans="1:51">
      <c r="A54" s="4" t="str">
        <f>IF(Draw!E54=0,"",Draw!E54)</f>
        <v/>
      </c>
      <c r="B54"/>
      <c r="C54"/>
      <c r="D54" s="12" t="str">
        <f t="shared" si="3"/>
        <v/>
      </c>
      <c r="E54" s="44" t="str">
        <f t="shared" si="4"/>
        <v/>
      </c>
      <c r="F54" s="14" t="str">
        <f>IF($A54="","",'Fig 1 Ballet Leg'!H55)</f>
        <v/>
      </c>
      <c r="G54" s="14" t="str">
        <f>IF($A54="","",'Fig 2 Kip'!H55)</f>
        <v/>
      </c>
      <c r="H54" s="14" t="str">
        <f>IF($A54="","",'Fig 3 Heron'!H55)</f>
        <v/>
      </c>
      <c r="I54" s="14" t="str">
        <f>IF($A54="","",'Fig 4 Walkover'!H55)</f>
        <v/>
      </c>
      <c r="J54" s="6" t="str">
        <f>IF($A54="","",'Fig 1 Ballet Leg'!I55+'Fig 2 Kip'!I55+'Fig 3 Heron'!I55+'Fig 4 Walkover'!I55)</f>
        <v/>
      </c>
      <c r="K54" s="45" t="str">
        <f t="shared" si="5"/>
        <v/>
      </c>
      <c r="AX54" s="1">
        <v>52</v>
      </c>
      <c r="AY54" s="1">
        <v>0</v>
      </c>
    </row>
    <row r="55" spans="1:51">
      <c r="A55" s="75" t="str">
        <f>IF(Draw!E55=0,"",Draw!E55)</f>
        <v/>
      </c>
      <c r="B55"/>
      <c r="C55"/>
      <c r="D55" s="76" t="str">
        <f t="shared" si="3"/>
        <v/>
      </c>
      <c r="E55" s="77" t="str">
        <f t="shared" si="4"/>
        <v/>
      </c>
      <c r="F55" s="78" t="str">
        <f>IF($A55="","",'Fig 1 Ballet Leg'!H56)</f>
        <v/>
      </c>
      <c r="G55" s="78" t="str">
        <f>IF($A55="","",'Fig 2 Kip'!H56)</f>
        <v/>
      </c>
      <c r="H55" s="78" t="str">
        <f>IF($A55="","",'Fig 3 Heron'!H56)</f>
        <v/>
      </c>
      <c r="I55" s="78" t="str">
        <f>IF($A55="","",'Fig 4 Walkover'!H56)</f>
        <v/>
      </c>
      <c r="J55" s="79" t="str">
        <f>IF($A55="","",'Fig 1 Ballet Leg'!I56+'Fig 2 Kip'!I56+'Fig 3 Heron'!I56+'Fig 4 Walkover'!I56)</f>
        <v/>
      </c>
      <c r="K55" s="45" t="str">
        <f t="shared" si="5"/>
        <v/>
      </c>
      <c r="AX55" s="1">
        <v>53</v>
      </c>
      <c r="AY55" s="1">
        <v>0</v>
      </c>
    </row>
    <row r="56" spans="1:51">
      <c r="A56" s="4" t="str">
        <f>IF(Draw!E56=0,"",Draw!E56)</f>
        <v/>
      </c>
      <c r="B56"/>
      <c r="C56"/>
      <c r="D56" s="12" t="str">
        <f t="shared" si="3"/>
        <v/>
      </c>
      <c r="E56" s="44" t="str">
        <f t="shared" si="4"/>
        <v/>
      </c>
      <c r="F56" s="14" t="str">
        <f>IF($A56="","",'Fig 1 Ballet Leg'!H57)</f>
        <v/>
      </c>
      <c r="G56" s="14" t="str">
        <f>IF($A56="","",'Fig 2 Kip'!H57)</f>
        <v/>
      </c>
      <c r="H56" s="14" t="str">
        <f>IF($A56="","",'Fig 3 Heron'!H57)</f>
        <v/>
      </c>
      <c r="I56" s="14" t="str">
        <f>IF($A56="","",'Fig 4 Walkover'!H57)</f>
        <v/>
      </c>
      <c r="J56" s="6" t="str">
        <f>IF($A56="","",'Fig 1 Ballet Leg'!I57+'Fig 2 Kip'!I57+'Fig 3 Heron'!I57+'Fig 4 Walkover'!I57)</f>
        <v/>
      </c>
      <c r="K56" s="45" t="str">
        <f t="shared" si="5"/>
        <v/>
      </c>
      <c r="AX56" s="1">
        <v>54</v>
      </c>
      <c r="AY56" s="1">
        <v>0</v>
      </c>
    </row>
    <row r="57" spans="1:51">
      <c r="A57" s="75" t="str">
        <f>IF(Draw!E57=0,"",Draw!E57)</f>
        <v/>
      </c>
      <c r="B57"/>
      <c r="C57"/>
      <c r="D57" s="76" t="str">
        <f t="shared" si="3"/>
        <v/>
      </c>
      <c r="E57" s="77" t="str">
        <f t="shared" si="4"/>
        <v/>
      </c>
      <c r="F57" s="78" t="str">
        <f>IF($A57="","",'Fig 1 Ballet Leg'!H58)</f>
        <v/>
      </c>
      <c r="G57" s="78" t="str">
        <f>IF($A57="","",'Fig 2 Kip'!H58)</f>
        <v/>
      </c>
      <c r="H57" s="78" t="str">
        <f>IF($A57="","",'Fig 3 Heron'!H58)</f>
        <v/>
      </c>
      <c r="I57" s="78" t="str">
        <f>IF($A57="","",'Fig 4 Walkover'!H58)</f>
        <v/>
      </c>
      <c r="J57" s="79" t="str">
        <f>IF($A57="","",'Fig 1 Ballet Leg'!I58+'Fig 2 Kip'!I58+'Fig 3 Heron'!I58+'Fig 4 Walkover'!I58)</f>
        <v/>
      </c>
      <c r="K57" s="45" t="str">
        <f t="shared" si="5"/>
        <v/>
      </c>
      <c r="AX57" s="1">
        <v>55</v>
      </c>
      <c r="AY57" s="1">
        <v>0</v>
      </c>
    </row>
    <row r="58" spans="1:51">
      <c r="A58" s="4" t="str">
        <f>IF(Draw!E58=0,"",Draw!E58)</f>
        <v/>
      </c>
      <c r="B58"/>
      <c r="C58"/>
      <c r="D58" s="12" t="str">
        <f t="shared" si="3"/>
        <v/>
      </c>
      <c r="E58" s="44" t="str">
        <f t="shared" si="4"/>
        <v/>
      </c>
      <c r="F58" s="14" t="str">
        <f>IF($A58="","",'Fig 1 Ballet Leg'!H59)</f>
        <v/>
      </c>
      <c r="G58" s="14" t="str">
        <f>IF($A58="","",'Fig 2 Kip'!H59)</f>
        <v/>
      </c>
      <c r="H58" s="14" t="str">
        <f>IF($A58="","",'Fig 3 Heron'!H59)</f>
        <v/>
      </c>
      <c r="I58" s="14" t="str">
        <f>IF($A58="","",'Fig 4 Walkover'!H59)</f>
        <v/>
      </c>
      <c r="J58" s="6" t="str">
        <f>IF($A58="","",'Fig 1 Ballet Leg'!I59+'Fig 2 Kip'!I59+'Fig 3 Heron'!I59+'Fig 4 Walkover'!I59)</f>
        <v/>
      </c>
      <c r="K58" s="45" t="str">
        <f t="shared" si="5"/>
        <v/>
      </c>
      <c r="AX58" s="1">
        <v>56</v>
      </c>
      <c r="AY58" s="1">
        <v>0</v>
      </c>
    </row>
    <row r="59" spans="1:51">
      <c r="A59" s="75" t="str">
        <f>IF(Draw!E59=0,"",Draw!E59)</f>
        <v/>
      </c>
      <c r="B59"/>
      <c r="C59"/>
      <c r="D59" s="76" t="str">
        <f t="shared" si="3"/>
        <v/>
      </c>
      <c r="E59" s="77" t="str">
        <f t="shared" si="4"/>
        <v/>
      </c>
      <c r="F59" s="78" t="str">
        <f>IF($A59="","",'Fig 1 Ballet Leg'!H60)</f>
        <v/>
      </c>
      <c r="G59" s="78" t="str">
        <f>IF($A59="","",'Fig 2 Kip'!H60)</f>
        <v/>
      </c>
      <c r="H59" s="78" t="str">
        <f>IF($A59="","",'Fig 3 Heron'!H60)</f>
        <v/>
      </c>
      <c r="I59" s="78" t="str">
        <f>IF($A59="","",'Fig 4 Walkover'!H60)</f>
        <v/>
      </c>
      <c r="J59" s="79" t="str">
        <f>IF($A59="","",'Fig 1 Ballet Leg'!I60+'Fig 2 Kip'!I60+'Fig 3 Heron'!I60+'Fig 4 Walkover'!I60)</f>
        <v/>
      </c>
      <c r="K59" s="45" t="str">
        <f t="shared" si="5"/>
        <v/>
      </c>
      <c r="AX59" s="1">
        <v>57</v>
      </c>
      <c r="AY59" s="1">
        <v>0</v>
      </c>
    </row>
    <row r="60" spans="1:51">
      <c r="A60" s="4" t="str">
        <f>IF(Draw!E60=0,"",Draw!E60)</f>
        <v/>
      </c>
      <c r="B60"/>
      <c r="C60"/>
      <c r="D60" s="12" t="str">
        <f t="shared" si="3"/>
        <v/>
      </c>
      <c r="E60" s="44" t="str">
        <f t="shared" si="4"/>
        <v/>
      </c>
      <c r="F60" s="14" t="str">
        <f>IF($A60="","",'Fig 1 Ballet Leg'!H61)</f>
        <v/>
      </c>
      <c r="G60" s="14" t="str">
        <f>IF($A60="","",'Fig 2 Kip'!H61)</f>
        <v/>
      </c>
      <c r="H60" s="14" t="str">
        <f>IF($A60="","",'Fig 3 Heron'!H61)</f>
        <v/>
      </c>
      <c r="I60" s="14" t="str">
        <f>IF($A60="","",'Fig 4 Walkover'!H61)</f>
        <v/>
      </c>
      <c r="J60" s="6" t="str">
        <f>IF($A60="","",'Fig 1 Ballet Leg'!I61+'Fig 2 Kip'!I61+'Fig 3 Heron'!I61+'Fig 4 Walkover'!I61)</f>
        <v/>
      </c>
      <c r="K60" s="45" t="str">
        <f t="shared" si="5"/>
        <v/>
      </c>
      <c r="AX60" s="1">
        <v>58</v>
      </c>
      <c r="AY60" s="1">
        <v>0</v>
      </c>
    </row>
    <row r="61" spans="1:51">
      <c r="A61" s="75" t="str">
        <f>IF(Draw!E61=0,"",Draw!E61)</f>
        <v/>
      </c>
      <c r="B61"/>
      <c r="C61"/>
      <c r="D61" s="76" t="str">
        <f t="shared" si="3"/>
        <v/>
      </c>
      <c r="E61" s="77" t="str">
        <f t="shared" si="4"/>
        <v/>
      </c>
      <c r="F61" s="78" t="str">
        <f>IF($A61="","",'Fig 1 Ballet Leg'!H62)</f>
        <v/>
      </c>
      <c r="G61" s="78" t="str">
        <f>IF($A61="","",'Fig 2 Kip'!H62)</f>
        <v/>
      </c>
      <c r="H61" s="78" t="str">
        <f>IF($A61="","",'Fig 3 Heron'!H62)</f>
        <v/>
      </c>
      <c r="I61" s="78" t="str">
        <f>IF($A61="","",'Fig 4 Walkover'!H62)</f>
        <v/>
      </c>
      <c r="J61" s="79" t="str">
        <f>IF($A61="","",'Fig 1 Ballet Leg'!I62+'Fig 2 Kip'!I62+'Fig 3 Heron'!I62+'Fig 4 Walkover'!I62)</f>
        <v/>
      </c>
      <c r="K61" s="45" t="str">
        <f t="shared" si="5"/>
        <v/>
      </c>
      <c r="AX61" s="1">
        <v>59</v>
      </c>
      <c r="AY61" s="1">
        <v>0</v>
      </c>
    </row>
    <row r="62" spans="1:51">
      <c r="A62" s="4" t="str">
        <f>IF(Draw!E62=0,"",Draw!E62)</f>
        <v/>
      </c>
      <c r="B62"/>
      <c r="C62"/>
      <c r="D62" s="12" t="str">
        <f t="shared" si="3"/>
        <v/>
      </c>
      <c r="E62" s="44" t="str">
        <f t="shared" si="4"/>
        <v/>
      </c>
      <c r="F62" s="14" t="str">
        <f>IF($A62="","",'Fig 1 Ballet Leg'!H63)</f>
        <v/>
      </c>
      <c r="G62" s="14" t="str">
        <f>IF($A62="","",'Fig 2 Kip'!H63)</f>
        <v/>
      </c>
      <c r="H62" s="14" t="str">
        <f>IF($A62="","",'Fig 3 Heron'!H63)</f>
        <v/>
      </c>
      <c r="I62" s="14" t="str">
        <f>IF($A62="","",'Fig 4 Walkover'!H63)</f>
        <v/>
      </c>
      <c r="J62" s="6" t="str">
        <f>IF($A62="","",'Fig 1 Ballet Leg'!I63+'Fig 2 Kip'!I63+'Fig 3 Heron'!I63+'Fig 4 Walkover'!I63)</f>
        <v/>
      </c>
      <c r="K62" s="45" t="str">
        <f t="shared" si="5"/>
        <v/>
      </c>
      <c r="AX62" s="1">
        <v>60</v>
      </c>
      <c r="AY62" s="1">
        <v>0</v>
      </c>
    </row>
    <row r="63" spans="1:51">
      <c r="A63" s="75" t="str">
        <f>IF(Draw!E63=0,"",Draw!E63)</f>
        <v/>
      </c>
      <c r="B63"/>
      <c r="C63"/>
      <c r="D63" s="76" t="str">
        <f t="shared" si="3"/>
        <v/>
      </c>
      <c r="E63" s="77" t="str">
        <f t="shared" si="4"/>
        <v/>
      </c>
      <c r="F63" s="78" t="str">
        <f>IF($A63="","",'Fig 1 Ballet Leg'!H64)</f>
        <v/>
      </c>
      <c r="G63" s="78" t="str">
        <f>IF($A63="","",'Fig 2 Kip'!H64)</f>
        <v/>
      </c>
      <c r="H63" s="78" t="str">
        <f>IF($A63="","",'Fig 3 Heron'!H64)</f>
        <v/>
      </c>
      <c r="I63" s="78" t="str">
        <f>IF($A63="","",'Fig 4 Walkover'!H64)</f>
        <v/>
      </c>
      <c r="J63" s="79" t="str">
        <f>IF($A63="","",'Fig 1 Ballet Leg'!I64+'Fig 2 Kip'!I64+'Fig 3 Heron'!I64+'Fig 4 Walkover'!I64)</f>
        <v/>
      </c>
      <c r="K63" s="45" t="str">
        <f t="shared" si="5"/>
        <v/>
      </c>
      <c r="AX63" s="1">
        <v>61</v>
      </c>
      <c r="AY63" s="1">
        <v>0</v>
      </c>
    </row>
    <row r="64" spans="1:51">
      <c r="A64" s="4" t="str">
        <f>IF(Draw!E64=0,"",Draw!E64)</f>
        <v/>
      </c>
      <c r="B64"/>
      <c r="C64"/>
      <c r="D64" s="12" t="str">
        <f t="shared" si="3"/>
        <v/>
      </c>
      <c r="E64" s="44" t="str">
        <f t="shared" si="4"/>
        <v/>
      </c>
      <c r="F64" s="14" t="str">
        <f>IF($A64="","",'Fig 1 Ballet Leg'!H65)</f>
        <v/>
      </c>
      <c r="G64" s="14" t="str">
        <f>IF($A64="","",'Fig 2 Kip'!H65)</f>
        <v/>
      </c>
      <c r="H64" s="14" t="str">
        <f>IF($A64="","",'Fig 3 Heron'!H65)</f>
        <v/>
      </c>
      <c r="I64" s="14" t="str">
        <f>IF($A64="","",'Fig 4 Walkover'!H65)</f>
        <v/>
      </c>
      <c r="J64" s="6" t="str">
        <f>IF($A64="","",'Fig 1 Ballet Leg'!I65+'Fig 2 Kip'!I65+'Fig 3 Heron'!I65+'Fig 4 Walkover'!I65)</f>
        <v/>
      </c>
      <c r="K64" s="45" t="str">
        <f t="shared" si="5"/>
        <v/>
      </c>
      <c r="AX64" s="1">
        <v>62</v>
      </c>
      <c r="AY64" s="1">
        <v>0</v>
      </c>
    </row>
    <row r="65" spans="1:51">
      <c r="A65" s="75" t="str">
        <f>IF(Draw!E65=0,"",Draw!E65)</f>
        <v/>
      </c>
      <c r="B65"/>
      <c r="C65"/>
      <c r="D65" s="76" t="str">
        <f t="shared" si="3"/>
        <v/>
      </c>
      <c r="E65" s="77" t="str">
        <f t="shared" si="4"/>
        <v/>
      </c>
      <c r="F65" s="78" t="str">
        <f>IF($A65="","",'Fig 1 Ballet Leg'!H66)</f>
        <v/>
      </c>
      <c r="G65" s="78" t="str">
        <f>IF($A65="","",'Fig 2 Kip'!H66)</f>
        <v/>
      </c>
      <c r="H65" s="78" t="str">
        <f>IF($A65="","",'Fig 3 Heron'!H66)</f>
        <v/>
      </c>
      <c r="I65" s="78" t="str">
        <f>IF($A65="","",'Fig 4 Walkover'!H66)</f>
        <v/>
      </c>
      <c r="J65" s="79" t="str">
        <f>IF($A65="","",'Fig 1 Ballet Leg'!I66+'Fig 2 Kip'!I66+'Fig 3 Heron'!I66+'Fig 4 Walkover'!I66)</f>
        <v/>
      </c>
      <c r="K65" s="45" t="str">
        <f t="shared" si="5"/>
        <v/>
      </c>
      <c r="AX65" s="1">
        <v>63</v>
      </c>
      <c r="AY65" s="1">
        <v>0</v>
      </c>
    </row>
    <row r="66" spans="1:51">
      <c r="A66" s="4" t="str">
        <f>IF(Draw!E66=0,"",Draw!E66)</f>
        <v/>
      </c>
      <c r="B66"/>
      <c r="C66"/>
      <c r="D66" s="12" t="str">
        <f t="shared" si="3"/>
        <v/>
      </c>
      <c r="E66" s="44" t="str">
        <f t="shared" si="4"/>
        <v/>
      </c>
      <c r="F66" s="14" t="str">
        <f>IF($A66="","",'Fig 1 Ballet Leg'!H67)</f>
        <v/>
      </c>
      <c r="G66" s="14" t="str">
        <f>IF($A66="","",'Fig 2 Kip'!H67)</f>
        <v/>
      </c>
      <c r="H66" s="14" t="str">
        <f>IF($A66="","",'Fig 3 Heron'!H67)</f>
        <v/>
      </c>
      <c r="I66" s="14" t="str">
        <f>IF($A66="","",'Fig 4 Walkover'!H67)</f>
        <v/>
      </c>
      <c r="J66" s="6" t="str">
        <f>IF($A66="","",'Fig 1 Ballet Leg'!I67+'Fig 2 Kip'!I67+'Fig 3 Heron'!I67+'Fig 4 Walkover'!I67)</f>
        <v/>
      </c>
      <c r="K66" s="45" t="str">
        <f t="shared" si="5"/>
        <v/>
      </c>
      <c r="AX66" s="1">
        <v>64</v>
      </c>
      <c r="AY66" s="1">
        <v>0</v>
      </c>
    </row>
    <row r="67" spans="1:51">
      <c r="A67" s="75" t="str">
        <f>IF(Draw!E67=0,"",Draw!E67)</f>
        <v/>
      </c>
      <c r="B67"/>
      <c r="C67"/>
      <c r="D67" s="76" t="str">
        <f t="shared" si="3"/>
        <v/>
      </c>
      <c r="E67" s="77" t="str">
        <f t="shared" si="4"/>
        <v/>
      </c>
      <c r="F67" s="78" t="str">
        <f>IF($A67="","",'Fig 1 Ballet Leg'!H68)</f>
        <v/>
      </c>
      <c r="G67" s="78" t="str">
        <f>IF($A67="","",'Fig 2 Kip'!H68)</f>
        <v/>
      </c>
      <c r="H67" s="78" t="str">
        <f>IF($A67="","",'Fig 3 Heron'!H68)</f>
        <v/>
      </c>
      <c r="I67" s="78" t="str">
        <f>IF($A67="","",'Fig 4 Walkover'!H68)</f>
        <v/>
      </c>
      <c r="J67" s="79" t="str">
        <f>IF($A67="","",'Fig 1 Ballet Leg'!I68+'Fig 2 Kip'!I68+'Fig 3 Heron'!I68+'Fig 4 Walkover'!I68)</f>
        <v/>
      </c>
      <c r="K67" s="45" t="str">
        <f t="shared" si="5"/>
        <v/>
      </c>
      <c r="AX67" s="1">
        <v>65</v>
      </c>
      <c r="AY67" s="1">
        <v>0</v>
      </c>
    </row>
    <row r="68" spans="1:51">
      <c r="A68" s="4" t="str">
        <f>IF(Draw!E68=0,"",Draw!E68)</f>
        <v/>
      </c>
      <c r="B68"/>
      <c r="C68"/>
      <c r="D68" s="12" t="str">
        <f t="shared" si="3"/>
        <v/>
      </c>
      <c r="E68" s="44" t="str">
        <f t="shared" si="4"/>
        <v/>
      </c>
      <c r="F68" s="14" t="str">
        <f>IF($A68="","",'Fig 1 Ballet Leg'!H69)</f>
        <v/>
      </c>
      <c r="G68" s="14" t="str">
        <f>IF($A68="","",'Fig 2 Kip'!H69)</f>
        <v/>
      </c>
      <c r="H68" s="14" t="str">
        <f>IF($A68="","",'Fig 3 Heron'!H69)</f>
        <v/>
      </c>
      <c r="I68" s="14" t="str">
        <f>IF($A68="","",'Fig 4 Walkover'!H69)</f>
        <v/>
      </c>
      <c r="J68" s="6" t="str">
        <f>IF($A68="","",'Fig 1 Ballet Leg'!I69+'Fig 2 Kip'!I69+'Fig 3 Heron'!I69+'Fig 4 Walkover'!I69)</f>
        <v/>
      </c>
      <c r="K68" s="45" t="str">
        <f t="shared" si="5"/>
        <v/>
      </c>
      <c r="AX68" s="1">
        <v>66</v>
      </c>
      <c r="AY68" s="1">
        <v>0</v>
      </c>
    </row>
    <row r="69" spans="1:51">
      <c r="A69" s="75" t="str">
        <f>IF(Draw!E69=0,"",Draw!E69)</f>
        <v/>
      </c>
      <c r="B69"/>
      <c r="C69"/>
      <c r="D69" s="76" t="str">
        <f t="shared" ref="D69:D132" si="6">IF($A69="","",SUM(F69:I69)-J69)</f>
        <v/>
      </c>
      <c r="E69" s="77" t="str">
        <f t="shared" ref="E69:E132" si="7">IF($A69="","",RANK(D69,D$2:D$150))</f>
        <v/>
      </c>
      <c r="F69" s="78" t="str">
        <f>IF($A69="","",'Fig 1 Ballet Leg'!H70)</f>
        <v/>
      </c>
      <c r="G69" s="78" t="str">
        <f>IF($A69="","",'Fig 2 Kip'!H70)</f>
        <v/>
      </c>
      <c r="H69" s="78" t="str">
        <f>IF($A69="","",'Fig 3 Heron'!H70)</f>
        <v/>
      </c>
      <c r="I69" s="78" t="str">
        <f>IF($A69="","",'Fig 4 Walkover'!H70)</f>
        <v/>
      </c>
      <c r="J69" s="79" t="str">
        <f>IF($A69="","",'Fig 1 Ballet Leg'!I70+'Fig 2 Kip'!I70+'Fig 3 Heron'!I70+'Fig 4 Walkover'!I70)</f>
        <v/>
      </c>
      <c r="K69" s="45" t="str">
        <f t="shared" ref="K69:K132" si="8">IF($A69="","",IF(A69="","",VLOOKUP(E69,AX$3:AY$102,2,FALSE)))</f>
        <v/>
      </c>
      <c r="AX69" s="1">
        <v>67</v>
      </c>
      <c r="AY69" s="1">
        <v>0</v>
      </c>
    </row>
    <row r="70" spans="1:51">
      <c r="A70" s="4" t="str">
        <f>IF(Draw!E70=0,"",Draw!E70)</f>
        <v/>
      </c>
      <c r="B70"/>
      <c r="C70"/>
      <c r="D70" s="12" t="str">
        <f t="shared" si="6"/>
        <v/>
      </c>
      <c r="E70" s="44" t="str">
        <f t="shared" si="7"/>
        <v/>
      </c>
      <c r="F70" s="14" t="str">
        <f>IF($A70="","",'Fig 1 Ballet Leg'!H71)</f>
        <v/>
      </c>
      <c r="G70" s="14" t="str">
        <f>IF($A70="","",'Fig 2 Kip'!H71)</f>
        <v/>
      </c>
      <c r="H70" s="14" t="str">
        <f>IF($A70="","",'Fig 3 Heron'!H71)</f>
        <v/>
      </c>
      <c r="I70" s="14" t="str">
        <f>IF($A70="","",'Fig 4 Walkover'!H71)</f>
        <v/>
      </c>
      <c r="J70" s="6" t="str">
        <f>IF($A70="","",'Fig 1 Ballet Leg'!I71+'Fig 2 Kip'!I71+'Fig 3 Heron'!I71+'Fig 4 Walkover'!I71)</f>
        <v/>
      </c>
      <c r="K70" s="45" t="str">
        <f t="shared" si="8"/>
        <v/>
      </c>
      <c r="AX70" s="1">
        <v>68</v>
      </c>
      <c r="AY70" s="1">
        <v>0</v>
      </c>
    </row>
    <row r="71" spans="1:51">
      <c r="A71" s="75" t="str">
        <f>IF(Draw!E71=0,"",Draw!E71)</f>
        <v/>
      </c>
      <c r="B71"/>
      <c r="C71"/>
      <c r="D71" s="76" t="str">
        <f t="shared" si="6"/>
        <v/>
      </c>
      <c r="E71" s="77" t="str">
        <f t="shared" si="7"/>
        <v/>
      </c>
      <c r="F71" s="78" t="str">
        <f>IF($A71="","",'Fig 1 Ballet Leg'!H72)</f>
        <v/>
      </c>
      <c r="G71" s="78" t="str">
        <f>IF($A71="","",'Fig 2 Kip'!H72)</f>
        <v/>
      </c>
      <c r="H71" s="78" t="str">
        <f>IF($A71="","",'Fig 3 Heron'!H72)</f>
        <v/>
      </c>
      <c r="I71" s="78" t="str">
        <f>IF($A71="","",'Fig 4 Walkover'!H72)</f>
        <v/>
      </c>
      <c r="J71" s="79" t="str">
        <f>IF($A71="","",'Fig 1 Ballet Leg'!I72+'Fig 2 Kip'!I72+'Fig 3 Heron'!I72+'Fig 4 Walkover'!I72)</f>
        <v/>
      </c>
      <c r="K71" s="45" t="str">
        <f t="shared" si="8"/>
        <v/>
      </c>
      <c r="AX71" s="1">
        <v>69</v>
      </c>
      <c r="AY71" s="1">
        <v>0</v>
      </c>
    </row>
    <row r="72" spans="1:51">
      <c r="A72" s="4" t="str">
        <f>IF(Draw!E72=0,"",Draw!E72)</f>
        <v/>
      </c>
      <c r="B72"/>
      <c r="C72"/>
      <c r="D72" s="12" t="str">
        <f t="shared" si="6"/>
        <v/>
      </c>
      <c r="E72" s="44" t="str">
        <f t="shared" si="7"/>
        <v/>
      </c>
      <c r="F72" s="14" t="str">
        <f>IF($A72="","",'Fig 1 Ballet Leg'!H73)</f>
        <v/>
      </c>
      <c r="G72" s="14" t="str">
        <f>IF($A72="","",'Fig 2 Kip'!H73)</f>
        <v/>
      </c>
      <c r="H72" s="14" t="str">
        <f>IF($A72="","",'Fig 3 Heron'!H73)</f>
        <v/>
      </c>
      <c r="I72" s="14" t="str">
        <f>IF($A72="","",'Fig 4 Walkover'!H73)</f>
        <v/>
      </c>
      <c r="J72" s="6" t="str">
        <f>IF($A72="","",'Fig 1 Ballet Leg'!I73+'Fig 2 Kip'!I73+'Fig 3 Heron'!I73+'Fig 4 Walkover'!I73)</f>
        <v/>
      </c>
      <c r="K72" s="45" t="str">
        <f t="shared" si="8"/>
        <v/>
      </c>
      <c r="AX72" s="1">
        <v>70</v>
      </c>
      <c r="AY72" s="1">
        <v>0</v>
      </c>
    </row>
    <row r="73" spans="1:51">
      <c r="A73" s="75" t="str">
        <f>IF(Draw!E73=0,"",Draw!E73)</f>
        <v/>
      </c>
      <c r="B73"/>
      <c r="C73"/>
      <c r="D73" s="76" t="str">
        <f t="shared" si="6"/>
        <v/>
      </c>
      <c r="E73" s="77" t="str">
        <f t="shared" si="7"/>
        <v/>
      </c>
      <c r="F73" s="78" t="str">
        <f>IF($A73="","",'Fig 1 Ballet Leg'!H74)</f>
        <v/>
      </c>
      <c r="G73" s="78" t="str">
        <f>IF($A73="","",'Fig 2 Kip'!H74)</f>
        <v/>
      </c>
      <c r="H73" s="78" t="str">
        <f>IF($A73="","",'Fig 3 Heron'!H74)</f>
        <v/>
      </c>
      <c r="I73" s="78" t="str">
        <f>IF($A73="","",'Fig 4 Walkover'!H74)</f>
        <v/>
      </c>
      <c r="J73" s="79" t="str">
        <f>IF($A73="","",'Fig 1 Ballet Leg'!I74+'Fig 2 Kip'!I74+'Fig 3 Heron'!I74+'Fig 4 Walkover'!I74)</f>
        <v/>
      </c>
      <c r="K73" s="45" t="str">
        <f t="shared" si="8"/>
        <v/>
      </c>
      <c r="AX73" s="1">
        <v>71</v>
      </c>
      <c r="AY73" s="1">
        <v>0</v>
      </c>
    </row>
    <row r="74" spans="1:51">
      <c r="A74" s="4" t="str">
        <f>IF(Draw!E74=0,"",Draw!E74)</f>
        <v/>
      </c>
      <c r="B74"/>
      <c r="C74"/>
      <c r="D74" s="12" t="str">
        <f t="shared" si="6"/>
        <v/>
      </c>
      <c r="E74" s="44" t="str">
        <f t="shared" si="7"/>
        <v/>
      </c>
      <c r="F74" s="14" t="str">
        <f>IF($A74="","",'Fig 1 Ballet Leg'!H75)</f>
        <v/>
      </c>
      <c r="G74" s="14" t="str">
        <f>IF($A74="","",'Fig 2 Kip'!H75)</f>
        <v/>
      </c>
      <c r="H74" s="14" t="str">
        <f>IF($A74="","",'Fig 3 Heron'!H75)</f>
        <v/>
      </c>
      <c r="I74" s="14" t="str">
        <f>IF($A74="","",'Fig 4 Walkover'!H75)</f>
        <v/>
      </c>
      <c r="J74" s="6" t="str">
        <f>IF($A74="","",'Fig 1 Ballet Leg'!I75+'Fig 2 Kip'!I75+'Fig 3 Heron'!I75+'Fig 4 Walkover'!I75)</f>
        <v/>
      </c>
      <c r="K74" s="45" t="str">
        <f t="shared" si="8"/>
        <v/>
      </c>
      <c r="AX74" s="1">
        <v>72</v>
      </c>
      <c r="AY74" s="1">
        <v>0</v>
      </c>
    </row>
    <row r="75" spans="1:51">
      <c r="A75" s="75" t="str">
        <f>IF(Draw!E75=0,"",Draw!E75)</f>
        <v/>
      </c>
      <c r="B75"/>
      <c r="C75"/>
      <c r="D75" s="76" t="str">
        <f t="shared" si="6"/>
        <v/>
      </c>
      <c r="E75" s="77" t="str">
        <f t="shared" si="7"/>
        <v/>
      </c>
      <c r="F75" s="78" t="str">
        <f>IF($A75="","",'Fig 1 Ballet Leg'!H76)</f>
        <v/>
      </c>
      <c r="G75" s="78" t="str">
        <f>IF($A75="","",'Fig 2 Kip'!H76)</f>
        <v/>
      </c>
      <c r="H75" s="78" t="str">
        <f>IF($A75="","",'Fig 3 Heron'!H76)</f>
        <v/>
      </c>
      <c r="I75" s="78" t="str">
        <f>IF($A75="","",'Fig 4 Walkover'!H76)</f>
        <v/>
      </c>
      <c r="J75" s="79" t="str">
        <f>IF($A75="","",'Fig 1 Ballet Leg'!I76+'Fig 2 Kip'!I76+'Fig 3 Heron'!I76+'Fig 4 Walkover'!I76)</f>
        <v/>
      </c>
      <c r="K75" s="45" t="str">
        <f t="shared" si="8"/>
        <v/>
      </c>
      <c r="AX75" s="1">
        <v>73</v>
      </c>
      <c r="AY75" s="1">
        <v>0</v>
      </c>
    </row>
    <row r="76" spans="1:51">
      <c r="A76" s="4" t="str">
        <f>IF(Draw!E76=0,"",Draw!E76)</f>
        <v/>
      </c>
      <c r="B76"/>
      <c r="C76"/>
      <c r="D76" s="12" t="str">
        <f t="shared" si="6"/>
        <v/>
      </c>
      <c r="E76" s="44" t="str">
        <f t="shared" si="7"/>
        <v/>
      </c>
      <c r="F76" s="14" t="str">
        <f>IF($A76="","",'Fig 1 Ballet Leg'!H77)</f>
        <v/>
      </c>
      <c r="G76" s="14" t="str">
        <f>IF($A76="","",'Fig 2 Kip'!H77)</f>
        <v/>
      </c>
      <c r="H76" s="14" t="str">
        <f>IF($A76="","",'Fig 3 Heron'!H77)</f>
        <v/>
      </c>
      <c r="I76" s="14" t="str">
        <f>IF($A76="","",'Fig 4 Walkover'!H77)</f>
        <v/>
      </c>
      <c r="J76" s="6" t="str">
        <f>IF($A76="","",'Fig 1 Ballet Leg'!I77+'Fig 2 Kip'!I77+'Fig 3 Heron'!I77+'Fig 4 Walkover'!I77)</f>
        <v/>
      </c>
      <c r="K76" s="45" t="str">
        <f t="shared" si="8"/>
        <v/>
      </c>
      <c r="AX76" s="1">
        <v>74</v>
      </c>
      <c r="AY76" s="1">
        <v>0</v>
      </c>
    </row>
    <row r="77" spans="1:51">
      <c r="A77" s="75" t="str">
        <f>IF(Draw!E77=0,"",Draw!E77)</f>
        <v/>
      </c>
      <c r="B77"/>
      <c r="C77"/>
      <c r="D77" s="76" t="str">
        <f t="shared" si="6"/>
        <v/>
      </c>
      <c r="E77" s="77" t="str">
        <f t="shared" si="7"/>
        <v/>
      </c>
      <c r="F77" s="78" t="str">
        <f>IF($A77="","",'Fig 1 Ballet Leg'!H78)</f>
        <v/>
      </c>
      <c r="G77" s="78" t="str">
        <f>IF($A77="","",'Fig 2 Kip'!H78)</f>
        <v/>
      </c>
      <c r="H77" s="78" t="str">
        <f>IF($A77="","",'Fig 3 Heron'!H78)</f>
        <v/>
      </c>
      <c r="I77" s="78" t="str">
        <f>IF($A77="","",'Fig 4 Walkover'!H78)</f>
        <v/>
      </c>
      <c r="J77" s="79" t="str">
        <f>IF($A77="","",'Fig 1 Ballet Leg'!I78+'Fig 2 Kip'!I78+'Fig 3 Heron'!I78+'Fig 4 Walkover'!I78)</f>
        <v/>
      </c>
      <c r="K77" s="45" t="str">
        <f t="shared" si="8"/>
        <v/>
      </c>
      <c r="AX77" s="1">
        <v>75</v>
      </c>
      <c r="AY77" s="1">
        <v>0</v>
      </c>
    </row>
    <row r="78" spans="1:51">
      <c r="A78" s="4" t="str">
        <f>IF(Draw!E78=0,"",Draw!E78)</f>
        <v/>
      </c>
      <c r="B78"/>
      <c r="C78"/>
      <c r="D78" s="12" t="str">
        <f t="shared" si="6"/>
        <v/>
      </c>
      <c r="E78" s="44" t="str">
        <f t="shared" si="7"/>
        <v/>
      </c>
      <c r="F78" s="14" t="str">
        <f>IF($A78="","",'Fig 1 Ballet Leg'!H79)</f>
        <v/>
      </c>
      <c r="G78" s="14" t="str">
        <f>IF($A78="","",'Fig 2 Kip'!H79)</f>
        <v/>
      </c>
      <c r="H78" s="14" t="str">
        <f>IF($A78="","",'Fig 3 Heron'!H79)</f>
        <v/>
      </c>
      <c r="I78" s="14" t="str">
        <f>IF($A78="","",'Fig 4 Walkover'!H79)</f>
        <v/>
      </c>
      <c r="J78" s="6" t="str">
        <f>IF($A78="","",'Fig 1 Ballet Leg'!I79+'Fig 2 Kip'!I79+'Fig 3 Heron'!I79+'Fig 4 Walkover'!I79)</f>
        <v/>
      </c>
      <c r="K78" s="45" t="str">
        <f t="shared" si="8"/>
        <v/>
      </c>
      <c r="AX78" s="1">
        <v>76</v>
      </c>
      <c r="AY78" s="1">
        <v>0</v>
      </c>
    </row>
    <row r="79" spans="1:51">
      <c r="A79" s="75" t="str">
        <f>IF(Draw!E79=0,"",Draw!E79)</f>
        <v/>
      </c>
      <c r="B79"/>
      <c r="C79"/>
      <c r="D79" s="76" t="str">
        <f t="shared" si="6"/>
        <v/>
      </c>
      <c r="E79" s="77" t="str">
        <f t="shared" si="7"/>
        <v/>
      </c>
      <c r="F79" s="78" t="str">
        <f>IF($A79="","",'Fig 1 Ballet Leg'!H80)</f>
        <v/>
      </c>
      <c r="G79" s="78" t="str">
        <f>IF($A79="","",'Fig 2 Kip'!H80)</f>
        <v/>
      </c>
      <c r="H79" s="78" t="str">
        <f>IF($A79="","",'Fig 3 Heron'!H80)</f>
        <v/>
      </c>
      <c r="I79" s="78" t="str">
        <f>IF($A79="","",'Fig 4 Walkover'!H80)</f>
        <v/>
      </c>
      <c r="J79" s="79" t="str">
        <f>IF($A79="","",'Fig 1 Ballet Leg'!I80+'Fig 2 Kip'!I80+'Fig 3 Heron'!I80+'Fig 4 Walkover'!I80)</f>
        <v/>
      </c>
      <c r="K79" s="45" t="str">
        <f t="shared" si="8"/>
        <v/>
      </c>
      <c r="AX79" s="1">
        <v>77</v>
      </c>
      <c r="AY79" s="1">
        <v>0</v>
      </c>
    </row>
    <row r="80" spans="1:51">
      <c r="A80" s="4" t="str">
        <f>IF(Draw!E80=0,"",Draw!E80)</f>
        <v/>
      </c>
      <c r="B80"/>
      <c r="C80"/>
      <c r="D80" s="12" t="str">
        <f t="shared" si="6"/>
        <v/>
      </c>
      <c r="E80" s="44" t="str">
        <f t="shared" si="7"/>
        <v/>
      </c>
      <c r="F80" s="14" t="str">
        <f>IF($A80="","",'Fig 1 Ballet Leg'!H81)</f>
        <v/>
      </c>
      <c r="G80" s="14" t="str">
        <f>IF($A80="","",'Fig 2 Kip'!H81)</f>
        <v/>
      </c>
      <c r="H80" s="14" t="str">
        <f>IF($A80="","",'Fig 3 Heron'!H81)</f>
        <v/>
      </c>
      <c r="I80" s="14" t="str">
        <f>IF($A80="","",'Fig 4 Walkover'!H81)</f>
        <v/>
      </c>
      <c r="J80" s="6" t="str">
        <f>IF($A80="","",'Fig 1 Ballet Leg'!I81+'Fig 2 Kip'!I81+'Fig 3 Heron'!I81+'Fig 4 Walkover'!I81)</f>
        <v/>
      </c>
      <c r="K80" s="45" t="str">
        <f t="shared" si="8"/>
        <v/>
      </c>
      <c r="AX80" s="1">
        <v>78</v>
      </c>
      <c r="AY80" s="1">
        <v>0</v>
      </c>
    </row>
    <row r="81" spans="1:51">
      <c r="A81" s="75" t="str">
        <f>IF(Draw!E81=0,"",Draw!E81)</f>
        <v/>
      </c>
      <c r="B81"/>
      <c r="C81"/>
      <c r="D81" s="76" t="str">
        <f t="shared" si="6"/>
        <v/>
      </c>
      <c r="E81" s="77" t="str">
        <f t="shared" si="7"/>
        <v/>
      </c>
      <c r="F81" s="78" t="str">
        <f>IF($A81="","",'Fig 1 Ballet Leg'!H82)</f>
        <v/>
      </c>
      <c r="G81" s="78" t="str">
        <f>IF($A81="","",'Fig 2 Kip'!H82)</f>
        <v/>
      </c>
      <c r="H81" s="78" t="str">
        <f>IF($A81="","",'Fig 3 Heron'!H82)</f>
        <v/>
      </c>
      <c r="I81" s="78" t="str">
        <f>IF($A81="","",'Fig 4 Walkover'!H82)</f>
        <v/>
      </c>
      <c r="J81" s="79" t="str">
        <f>IF($A81="","",'Fig 1 Ballet Leg'!I82+'Fig 2 Kip'!I82+'Fig 3 Heron'!I82+'Fig 4 Walkover'!I82)</f>
        <v/>
      </c>
      <c r="K81" s="45" t="str">
        <f t="shared" si="8"/>
        <v/>
      </c>
      <c r="AX81" s="1">
        <v>79</v>
      </c>
      <c r="AY81" s="1">
        <v>0</v>
      </c>
    </row>
    <row r="82" spans="1:51">
      <c r="A82" s="4" t="str">
        <f>IF(Draw!E82=0,"",Draw!E82)</f>
        <v/>
      </c>
      <c r="B82"/>
      <c r="C82"/>
      <c r="D82" s="12" t="str">
        <f t="shared" si="6"/>
        <v/>
      </c>
      <c r="E82" s="44" t="str">
        <f t="shared" si="7"/>
        <v/>
      </c>
      <c r="F82" s="14" t="str">
        <f>IF($A82="","",'Fig 1 Ballet Leg'!H83)</f>
        <v/>
      </c>
      <c r="G82" s="14" t="str">
        <f>IF($A82="","",'Fig 2 Kip'!H83)</f>
        <v/>
      </c>
      <c r="H82" s="14" t="str">
        <f>IF($A82="","",'Fig 3 Heron'!H83)</f>
        <v/>
      </c>
      <c r="I82" s="14" t="str">
        <f>IF($A82="","",'Fig 4 Walkover'!H83)</f>
        <v/>
      </c>
      <c r="J82" s="6" t="str">
        <f>IF($A82="","",'Fig 1 Ballet Leg'!I83+'Fig 2 Kip'!I83+'Fig 3 Heron'!I83+'Fig 4 Walkover'!I83)</f>
        <v/>
      </c>
      <c r="K82" s="45" t="str">
        <f t="shared" si="8"/>
        <v/>
      </c>
      <c r="AX82" s="1">
        <v>80</v>
      </c>
      <c r="AY82" s="1">
        <v>0</v>
      </c>
    </row>
    <row r="83" spans="1:51">
      <c r="A83" s="75" t="str">
        <f>IF(Draw!E83=0,"",Draw!E83)</f>
        <v/>
      </c>
      <c r="B83"/>
      <c r="C83"/>
      <c r="D83" s="76" t="str">
        <f t="shared" si="6"/>
        <v/>
      </c>
      <c r="E83" s="77" t="str">
        <f t="shared" si="7"/>
        <v/>
      </c>
      <c r="F83" s="78" t="str">
        <f>IF($A83="","",'Fig 1 Ballet Leg'!H84)</f>
        <v/>
      </c>
      <c r="G83" s="78" t="str">
        <f>IF($A83="","",'Fig 2 Kip'!H84)</f>
        <v/>
      </c>
      <c r="H83" s="78" t="str">
        <f>IF($A83="","",'Fig 3 Heron'!H84)</f>
        <v/>
      </c>
      <c r="I83" s="78" t="str">
        <f>IF($A83="","",'Fig 4 Walkover'!H84)</f>
        <v/>
      </c>
      <c r="J83" s="79" t="str">
        <f>IF($A83="","",'Fig 1 Ballet Leg'!I84+'Fig 2 Kip'!I84+'Fig 3 Heron'!I84+'Fig 4 Walkover'!I84)</f>
        <v/>
      </c>
      <c r="K83" s="45" t="str">
        <f t="shared" si="8"/>
        <v/>
      </c>
      <c r="AX83" s="1">
        <v>81</v>
      </c>
      <c r="AY83" s="1">
        <v>0</v>
      </c>
    </row>
    <row r="84" spans="1:51">
      <c r="A84" s="4" t="str">
        <f>IF(Draw!E84=0,"",Draw!E84)</f>
        <v/>
      </c>
      <c r="B84"/>
      <c r="C84"/>
      <c r="D84" s="12" t="str">
        <f t="shared" si="6"/>
        <v/>
      </c>
      <c r="E84" s="44" t="str">
        <f t="shared" si="7"/>
        <v/>
      </c>
      <c r="F84" s="14" t="str">
        <f>IF($A84="","",'Fig 1 Ballet Leg'!H85)</f>
        <v/>
      </c>
      <c r="G84" s="14" t="str">
        <f>IF($A84="","",'Fig 2 Kip'!H85)</f>
        <v/>
      </c>
      <c r="H84" s="14" t="str">
        <f>IF($A84="","",'Fig 3 Heron'!H85)</f>
        <v/>
      </c>
      <c r="I84" s="14" t="str">
        <f>IF($A84="","",'Fig 4 Walkover'!H85)</f>
        <v/>
      </c>
      <c r="J84" s="6" t="str">
        <f>IF($A84="","",'Fig 1 Ballet Leg'!I85+'Fig 2 Kip'!I85+'Fig 3 Heron'!I85+'Fig 4 Walkover'!I85)</f>
        <v/>
      </c>
      <c r="K84" s="45" t="str">
        <f t="shared" si="8"/>
        <v/>
      </c>
      <c r="AX84" s="1">
        <v>82</v>
      </c>
      <c r="AY84" s="1">
        <v>0</v>
      </c>
    </row>
    <row r="85" spans="1:51">
      <c r="A85" s="75" t="str">
        <f>IF(Draw!E85=0,"",Draw!E85)</f>
        <v/>
      </c>
      <c r="B85"/>
      <c r="C85"/>
      <c r="D85" s="76" t="str">
        <f t="shared" si="6"/>
        <v/>
      </c>
      <c r="E85" s="77" t="str">
        <f t="shared" si="7"/>
        <v/>
      </c>
      <c r="F85" s="78" t="str">
        <f>IF($A85="","",'Fig 1 Ballet Leg'!H86)</f>
        <v/>
      </c>
      <c r="G85" s="78" t="str">
        <f>IF($A85="","",'Fig 2 Kip'!H86)</f>
        <v/>
      </c>
      <c r="H85" s="78" t="str">
        <f>IF($A85="","",'Fig 3 Heron'!H86)</f>
        <v/>
      </c>
      <c r="I85" s="78" t="str">
        <f>IF($A85="","",'Fig 4 Walkover'!H86)</f>
        <v/>
      </c>
      <c r="J85" s="79" t="str">
        <f>IF($A85="","",'Fig 1 Ballet Leg'!I86+'Fig 2 Kip'!I86+'Fig 3 Heron'!I86+'Fig 4 Walkover'!I86)</f>
        <v/>
      </c>
      <c r="K85" s="45" t="str">
        <f t="shared" si="8"/>
        <v/>
      </c>
      <c r="AX85" s="1">
        <v>83</v>
      </c>
      <c r="AY85" s="1">
        <v>0</v>
      </c>
    </row>
    <row r="86" spans="1:51">
      <c r="A86" s="4" t="str">
        <f>IF(Draw!E86=0,"",Draw!E86)</f>
        <v/>
      </c>
      <c r="B86"/>
      <c r="C86"/>
      <c r="D86" s="12" t="str">
        <f t="shared" si="6"/>
        <v/>
      </c>
      <c r="E86" s="44" t="str">
        <f t="shared" si="7"/>
        <v/>
      </c>
      <c r="F86" s="14" t="str">
        <f>IF($A86="","",'Fig 1 Ballet Leg'!H87)</f>
        <v/>
      </c>
      <c r="G86" s="14" t="str">
        <f>IF($A86="","",'Fig 2 Kip'!H87)</f>
        <v/>
      </c>
      <c r="H86" s="14" t="str">
        <f>IF($A86="","",'Fig 3 Heron'!H87)</f>
        <v/>
      </c>
      <c r="I86" s="14" t="str">
        <f>IF($A86="","",'Fig 4 Walkover'!H87)</f>
        <v/>
      </c>
      <c r="J86" s="6" t="str">
        <f>IF($A86="","",'Fig 1 Ballet Leg'!I87+'Fig 2 Kip'!I87+'Fig 3 Heron'!I87+'Fig 4 Walkover'!I87)</f>
        <v/>
      </c>
      <c r="K86" s="45" t="str">
        <f t="shared" si="8"/>
        <v/>
      </c>
      <c r="AX86" s="1">
        <v>84</v>
      </c>
      <c r="AY86" s="1">
        <v>0</v>
      </c>
    </row>
    <row r="87" spans="1:51">
      <c r="A87" s="75" t="str">
        <f>IF(Draw!E87=0,"",Draw!E87)</f>
        <v/>
      </c>
      <c r="B87"/>
      <c r="C87"/>
      <c r="D87" s="76" t="str">
        <f t="shared" si="6"/>
        <v/>
      </c>
      <c r="E87" s="77" t="str">
        <f t="shared" si="7"/>
        <v/>
      </c>
      <c r="F87" s="78" t="str">
        <f>IF($A87="","",'Fig 1 Ballet Leg'!H88)</f>
        <v/>
      </c>
      <c r="G87" s="78" t="str">
        <f>IF($A87="","",'Fig 2 Kip'!H88)</f>
        <v/>
      </c>
      <c r="H87" s="78" t="str">
        <f>IF($A87="","",'Fig 3 Heron'!H88)</f>
        <v/>
      </c>
      <c r="I87" s="78" t="str">
        <f>IF($A87="","",'Fig 4 Walkover'!H88)</f>
        <v/>
      </c>
      <c r="J87" s="79" t="str">
        <f>IF($A87="","",'Fig 1 Ballet Leg'!I88+'Fig 2 Kip'!I88+'Fig 3 Heron'!I88+'Fig 4 Walkover'!I88)</f>
        <v/>
      </c>
      <c r="K87" s="45" t="str">
        <f t="shared" si="8"/>
        <v/>
      </c>
      <c r="AX87" s="1">
        <v>85</v>
      </c>
      <c r="AY87" s="1">
        <v>0</v>
      </c>
    </row>
    <row r="88" spans="1:51">
      <c r="A88" s="4" t="str">
        <f>IF(Draw!E88=0,"",Draw!E88)</f>
        <v/>
      </c>
      <c r="B88"/>
      <c r="C88"/>
      <c r="D88" s="12" t="str">
        <f t="shared" si="6"/>
        <v/>
      </c>
      <c r="E88" s="44" t="str">
        <f t="shared" si="7"/>
        <v/>
      </c>
      <c r="F88" s="14" t="str">
        <f>IF($A88="","",'Fig 1 Ballet Leg'!H89)</f>
        <v/>
      </c>
      <c r="G88" s="14" t="str">
        <f>IF($A88="","",'Fig 2 Kip'!H89)</f>
        <v/>
      </c>
      <c r="H88" s="14" t="str">
        <f>IF($A88="","",'Fig 3 Heron'!H89)</f>
        <v/>
      </c>
      <c r="I88" s="14" t="str">
        <f>IF($A88="","",'Fig 4 Walkover'!H89)</f>
        <v/>
      </c>
      <c r="J88" s="6" t="str">
        <f>IF($A88="","",'Fig 1 Ballet Leg'!I89+'Fig 2 Kip'!I89+'Fig 3 Heron'!I89+'Fig 4 Walkover'!I89)</f>
        <v/>
      </c>
      <c r="K88" s="45" t="str">
        <f t="shared" si="8"/>
        <v/>
      </c>
      <c r="AX88" s="1">
        <v>86</v>
      </c>
      <c r="AY88" s="1">
        <v>0</v>
      </c>
    </row>
    <row r="89" spans="1:51">
      <c r="A89" s="75" t="str">
        <f>IF(Draw!E89=0,"",Draw!E89)</f>
        <v/>
      </c>
      <c r="B89"/>
      <c r="C89"/>
      <c r="D89" s="76" t="str">
        <f t="shared" si="6"/>
        <v/>
      </c>
      <c r="E89" s="77" t="str">
        <f t="shared" si="7"/>
        <v/>
      </c>
      <c r="F89" s="78" t="str">
        <f>IF($A89="","",'Fig 1 Ballet Leg'!H90)</f>
        <v/>
      </c>
      <c r="G89" s="78" t="str">
        <f>IF($A89="","",'Fig 2 Kip'!H90)</f>
        <v/>
      </c>
      <c r="H89" s="78" t="str">
        <f>IF($A89="","",'Fig 3 Heron'!H90)</f>
        <v/>
      </c>
      <c r="I89" s="78" t="str">
        <f>IF($A89="","",'Fig 4 Walkover'!H90)</f>
        <v/>
      </c>
      <c r="J89" s="79" t="str">
        <f>IF($A89="","",'Fig 1 Ballet Leg'!I90+'Fig 2 Kip'!I90+'Fig 3 Heron'!I90+'Fig 4 Walkover'!I90)</f>
        <v/>
      </c>
      <c r="K89" s="45" t="str">
        <f t="shared" si="8"/>
        <v/>
      </c>
      <c r="AX89" s="1">
        <v>87</v>
      </c>
      <c r="AY89" s="1">
        <v>0</v>
      </c>
    </row>
    <row r="90" spans="1:51">
      <c r="A90" s="4" t="str">
        <f>IF(Draw!E90=0,"",Draw!E90)</f>
        <v/>
      </c>
      <c r="B90"/>
      <c r="C90"/>
      <c r="D90" s="12" t="str">
        <f t="shared" si="6"/>
        <v/>
      </c>
      <c r="E90" s="44" t="str">
        <f t="shared" si="7"/>
        <v/>
      </c>
      <c r="F90" s="14" t="str">
        <f>IF($A90="","",'Fig 1 Ballet Leg'!H91)</f>
        <v/>
      </c>
      <c r="G90" s="14" t="str">
        <f>IF($A90="","",'Fig 2 Kip'!H91)</f>
        <v/>
      </c>
      <c r="H90" s="14" t="str">
        <f>IF($A90="","",'Fig 3 Heron'!H91)</f>
        <v/>
      </c>
      <c r="I90" s="14" t="str">
        <f>IF($A90="","",'Fig 4 Walkover'!H91)</f>
        <v/>
      </c>
      <c r="J90" s="6" t="str">
        <f>IF($A90="","",'Fig 1 Ballet Leg'!I91+'Fig 2 Kip'!I91+'Fig 3 Heron'!I91+'Fig 4 Walkover'!I91)</f>
        <v/>
      </c>
      <c r="K90" s="45" t="str">
        <f t="shared" si="8"/>
        <v/>
      </c>
      <c r="AX90" s="1">
        <v>88</v>
      </c>
      <c r="AY90" s="1">
        <v>0</v>
      </c>
    </row>
    <row r="91" spans="1:51">
      <c r="A91" s="75" t="str">
        <f>IF(Draw!E91=0,"",Draw!E91)</f>
        <v/>
      </c>
      <c r="B91"/>
      <c r="C91"/>
      <c r="D91" s="76" t="str">
        <f t="shared" si="6"/>
        <v/>
      </c>
      <c r="E91" s="77" t="str">
        <f t="shared" si="7"/>
        <v/>
      </c>
      <c r="F91" s="78" t="str">
        <f>IF($A91="","",'Fig 1 Ballet Leg'!H92)</f>
        <v/>
      </c>
      <c r="G91" s="78" t="str">
        <f>IF($A91="","",'Fig 2 Kip'!H92)</f>
        <v/>
      </c>
      <c r="H91" s="78" t="str">
        <f>IF($A91="","",'Fig 3 Heron'!H92)</f>
        <v/>
      </c>
      <c r="I91" s="78" t="str">
        <f>IF($A91="","",'Fig 4 Walkover'!H92)</f>
        <v/>
      </c>
      <c r="J91" s="79" t="str">
        <f>IF($A91="","",'Fig 1 Ballet Leg'!I92+'Fig 2 Kip'!I92+'Fig 3 Heron'!I92+'Fig 4 Walkover'!I92)</f>
        <v/>
      </c>
      <c r="K91" s="45" t="str">
        <f t="shared" si="8"/>
        <v/>
      </c>
      <c r="AX91" s="1">
        <v>89</v>
      </c>
      <c r="AY91" s="1">
        <v>0</v>
      </c>
    </row>
    <row r="92" spans="1:51">
      <c r="A92" s="4" t="str">
        <f>IF(Draw!E92=0,"",Draw!E92)</f>
        <v/>
      </c>
      <c r="B92"/>
      <c r="C92"/>
      <c r="D92" s="12" t="str">
        <f t="shared" si="6"/>
        <v/>
      </c>
      <c r="E92" s="44" t="str">
        <f t="shared" si="7"/>
        <v/>
      </c>
      <c r="F92" s="14" t="str">
        <f>IF($A92="","",'Fig 1 Ballet Leg'!H93)</f>
        <v/>
      </c>
      <c r="G92" s="14" t="str">
        <f>IF($A92="","",'Fig 2 Kip'!H93)</f>
        <v/>
      </c>
      <c r="H92" s="14" t="str">
        <f>IF($A92="","",'Fig 3 Heron'!H93)</f>
        <v/>
      </c>
      <c r="I92" s="14" t="str">
        <f>IF($A92="","",'Fig 4 Walkover'!H93)</f>
        <v/>
      </c>
      <c r="J92" s="6" t="str">
        <f>IF($A92="","",'Fig 1 Ballet Leg'!I93+'Fig 2 Kip'!I93+'Fig 3 Heron'!I93+'Fig 4 Walkover'!I93)</f>
        <v/>
      </c>
      <c r="K92" s="45" t="str">
        <f t="shared" si="8"/>
        <v/>
      </c>
      <c r="AX92" s="1">
        <v>90</v>
      </c>
      <c r="AY92" s="1">
        <v>0</v>
      </c>
    </row>
    <row r="93" spans="1:51">
      <c r="A93" s="75" t="str">
        <f>IF(Draw!E93=0,"",Draw!E93)</f>
        <v/>
      </c>
      <c r="B93"/>
      <c r="C93"/>
      <c r="D93" s="76" t="str">
        <f t="shared" si="6"/>
        <v/>
      </c>
      <c r="E93" s="77" t="str">
        <f t="shared" si="7"/>
        <v/>
      </c>
      <c r="F93" s="78" t="str">
        <f>IF($A93="","",'Fig 1 Ballet Leg'!H94)</f>
        <v/>
      </c>
      <c r="G93" s="78" t="str">
        <f>IF($A93="","",'Fig 2 Kip'!H94)</f>
        <v/>
      </c>
      <c r="H93" s="78" t="str">
        <f>IF($A93="","",'Fig 3 Heron'!H94)</f>
        <v/>
      </c>
      <c r="I93" s="78" t="str">
        <f>IF($A93="","",'Fig 4 Walkover'!H94)</f>
        <v/>
      </c>
      <c r="J93" s="79" t="str">
        <f>IF($A93="","",'Fig 1 Ballet Leg'!I94+'Fig 2 Kip'!I94+'Fig 3 Heron'!I94+'Fig 4 Walkover'!I94)</f>
        <v/>
      </c>
      <c r="K93" s="45" t="str">
        <f t="shared" si="8"/>
        <v/>
      </c>
      <c r="AX93" s="1">
        <v>91</v>
      </c>
      <c r="AY93" s="1">
        <v>0</v>
      </c>
    </row>
    <row r="94" spans="1:51">
      <c r="A94" s="4" t="str">
        <f>IF(Draw!E94=0,"",Draw!E94)</f>
        <v/>
      </c>
      <c r="B94"/>
      <c r="C94"/>
      <c r="D94" s="12" t="str">
        <f t="shared" si="6"/>
        <v/>
      </c>
      <c r="E94" s="44" t="str">
        <f t="shared" si="7"/>
        <v/>
      </c>
      <c r="F94" s="14" t="str">
        <f>IF($A94="","",'Fig 1 Ballet Leg'!H95)</f>
        <v/>
      </c>
      <c r="G94" s="14" t="str">
        <f>IF($A94="","",'Fig 2 Kip'!H95)</f>
        <v/>
      </c>
      <c r="H94" s="14" t="str">
        <f>IF($A94="","",'Fig 3 Heron'!H95)</f>
        <v/>
      </c>
      <c r="I94" s="14" t="str">
        <f>IF($A94="","",'Fig 4 Walkover'!H95)</f>
        <v/>
      </c>
      <c r="J94" s="6" t="str">
        <f>IF($A94="","",'Fig 1 Ballet Leg'!I95+'Fig 2 Kip'!I95+'Fig 3 Heron'!I95+'Fig 4 Walkover'!I95)</f>
        <v/>
      </c>
      <c r="K94" s="45" t="str">
        <f t="shared" si="8"/>
        <v/>
      </c>
      <c r="AX94" s="1">
        <v>92</v>
      </c>
      <c r="AY94" s="1">
        <v>0</v>
      </c>
    </row>
    <row r="95" spans="1:51">
      <c r="A95" s="75" t="str">
        <f>IF(Draw!E95=0,"",Draw!E95)</f>
        <v/>
      </c>
      <c r="B95"/>
      <c r="C95"/>
      <c r="D95" s="76" t="str">
        <f t="shared" si="6"/>
        <v/>
      </c>
      <c r="E95" s="77" t="str">
        <f t="shared" si="7"/>
        <v/>
      </c>
      <c r="F95" s="78" t="str">
        <f>IF($A95="","",'Fig 1 Ballet Leg'!H96)</f>
        <v/>
      </c>
      <c r="G95" s="78" t="str">
        <f>IF($A95="","",'Fig 2 Kip'!H96)</f>
        <v/>
      </c>
      <c r="H95" s="78" t="str">
        <f>IF($A95="","",'Fig 3 Heron'!H96)</f>
        <v/>
      </c>
      <c r="I95" s="78" t="str">
        <f>IF($A95="","",'Fig 4 Walkover'!H96)</f>
        <v/>
      </c>
      <c r="J95" s="79" t="str">
        <f>IF($A95="","",'Fig 1 Ballet Leg'!I96+'Fig 2 Kip'!I96+'Fig 3 Heron'!I96+'Fig 4 Walkover'!I96)</f>
        <v/>
      </c>
      <c r="K95" s="45" t="str">
        <f t="shared" si="8"/>
        <v/>
      </c>
      <c r="AX95" s="1">
        <v>93</v>
      </c>
      <c r="AY95" s="1">
        <v>0</v>
      </c>
    </row>
    <row r="96" spans="1:51">
      <c r="A96" s="4" t="str">
        <f>IF(Draw!E96=0,"",Draw!E96)</f>
        <v/>
      </c>
      <c r="B96"/>
      <c r="C96"/>
      <c r="D96" s="12" t="str">
        <f t="shared" si="6"/>
        <v/>
      </c>
      <c r="E96" s="44" t="str">
        <f t="shared" si="7"/>
        <v/>
      </c>
      <c r="F96" s="14" t="str">
        <f>IF($A96="","",'Fig 1 Ballet Leg'!H97)</f>
        <v/>
      </c>
      <c r="G96" s="14" t="str">
        <f>IF($A96="","",'Fig 2 Kip'!H97)</f>
        <v/>
      </c>
      <c r="H96" s="14" t="str">
        <f>IF($A96="","",'Fig 3 Heron'!H97)</f>
        <v/>
      </c>
      <c r="I96" s="14" t="str">
        <f>IF($A96="","",'Fig 4 Walkover'!H97)</f>
        <v/>
      </c>
      <c r="J96" s="6" t="str">
        <f>IF($A96="","",'Fig 1 Ballet Leg'!I97+'Fig 2 Kip'!I97+'Fig 3 Heron'!I97+'Fig 4 Walkover'!I97)</f>
        <v/>
      </c>
      <c r="K96" s="45" t="str">
        <f t="shared" si="8"/>
        <v/>
      </c>
      <c r="AX96" s="1">
        <v>94</v>
      </c>
      <c r="AY96" s="1">
        <v>0</v>
      </c>
    </row>
    <row r="97" spans="1:51">
      <c r="A97" s="75" t="str">
        <f>IF(Draw!E97=0,"",Draw!E97)</f>
        <v/>
      </c>
      <c r="B97"/>
      <c r="C97"/>
      <c r="D97" s="76" t="str">
        <f t="shared" si="6"/>
        <v/>
      </c>
      <c r="E97" s="77" t="str">
        <f t="shared" si="7"/>
        <v/>
      </c>
      <c r="F97" s="78" t="str">
        <f>IF($A97="","",'Fig 1 Ballet Leg'!H98)</f>
        <v/>
      </c>
      <c r="G97" s="78" t="str">
        <f>IF($A97="","",'Fig 2 Kip'!H98)</f>
        <v/>
      </c>
      <c r="H97" s="78" t="str">
        <f>IF($A97="","",'Fig 3 Heron'!H98)</f>
        <v/>
      </c>
      <c r="I97" s="78" t="str">
        <f>IF($A97="","",'Fig 4 Walkover'!H98)</f>
        <v/>
      </c>
      <c r="J97" s="79" t="str">
        <f>IF($A97="","",'Fig 1 Ballet Leg'!I98+'Fig 2 Kip'!I98+'Fig 3 Heron'!I98+'Fig 4 Walkover'!I98)</f>
        <v/>
      </c>
      <c r="K97" s="45" t="str">
        <f t="shared" si="8"/>
        <v/>
      </c>
      <c r="AX97" s="1">
        <v>95</v>
      </c>
      <c r="AY97" s="1">
        <v>0</v>
      </c>
    </row>
    <row r="98" spans="1:51">
      <c r="A98" s="4" t="str">
        <f>IF(Draw!E98=0,"",Draw!E98)</f>
        <v/>
      </c>
      <c r="B98"/>
      <c r="C98"/>
      <c r="D98" s="12" t="str">
        <f t="shared" si="6"/>
        <v/>
      </c>
      <c r="E98" s="44" t="str">
        <f t="shared" si="7"/>
        <v/>
      </c>
      <c r="F98" s="14" t="str">
        <f>IF($A98="","",'Fig 1 Ballet Leg'!H99)</f>
        <v/>
      </c>
      <c r="G98" s="14" t="str">
        <f>IF($A98="","",'Fig 2 Kip'!H99)</f>
        <v/>
      </c>
      <c r="H98" s="14" t="str">
        <f>IF($A98="","",'Fig 3 Heron'!H99)</f>
        <v/>
      </c>
      <c r="I98" s="14" t="str">
        <f>IF($A98="","",'Fig 4 Walkover'!H99)</f>
        <v/>
      </c>
      <c r="J98" s="6" t="str">
        <f>IF($A98="","",'Fig 1 Ballet Leg'!I99+'Fig 2 Kip'!I99+'Fig 3 Heron'!I99+'Fig 4 Walkover'!I99)</f>
        <v/>
      </c>
      <c r="K98" s="45" t="str">
        <f t="shared" si="8"/>
        <v/>
      </c>
      <c r="AX98" s="1">
        <v>96</v>
      </c>
      <c r="AY98" s="1">
        <v>0</v>
      </c>
    </row>
    <row r="99" spans="1:51">
      <c r="A99" s="75" t="str">
        <f>IF(Draw!E99=0,"",Draw!E99)</f>
        <v/>
      </c>
      <c r="B99"/>
      <c r="C99"/>
      <c r="D99" s="76" t="str">
        <f t="shared" si="6"/>
        <v/>
      </c>
      <c r="E99" s="77" t="str">
        <f t="shared" si="7"/>
        <v/>
      </c>
      <c r="F99" s="78" t="str">
        <f>IF($A99="","",'Fig 1 Ballet Leg'!H100)</f>
        <v/>
      </c>
      <c r="G99" s="78" t="str">
        <f>IF($A99="","",'Fig 2 Kip'!H100)</f>
        <v/>
      </c>
      <c r="H99" s="78" t="str">
        <f>IF($A99="","",'Fig 3 Heron'!H100)</f>
        <v/>
      </c>
      <c r="I99" s="78" t="str">
        <f>IF($A99="","",'Fig 4 Walkover'!H100)</f>
        <v/>
      </c>
      <c r="J99" s="79" t="str">
        <f>IF($A99="","",'Fig 1 Ballet Leg'!I100+'Fig 2 Kip'!I100+'Fig 3 Heron'!I100+'Fig 4 Walkover'!I100)</f>
        <v/>
      </c>
      <c r="K99" s="45" t="str">
        <f t="shared" si="8"/>
        <v/>
      </c>
      <c r="AX99" s="1">
        <v>97</v>
      </c>
      <c r="AY99" s="1">
        <v>0</v>
      </c>
    </row>
    <row r="100" spans="1:51">
      <c r="A100" s="4" t="str">
        <f>IF(Draw!E100=0,"",Draw!E100)</f>
        <v/>
      </c>
      <c r="B100"/>
      <c r="C100"/>
      <c r="D100" s="12" t="str">
        <f t="shared" si="6"/>
        <v/>
      </c>
      <c r="E100" s="44" t="str">
        <f t="shared" si="7"/>
        <v/>
      </c>
      <c r="F100" s="14" t="str">
        <f>IF($A100="","",'Fig 1 Ballet Leg'!H101)</f>
        <v/>
      </c>
      <c r="G100" s="14" t="str">
        <f>IF($A100="","",'Fig 2 Kip'!H101)</f>
        <v/>
      </c>
      <c r="H100" s="14" t="str">
        <f>IF($A100="","",'Fig 3 Heron'!H101)</f>
        <v/>
      </c>
      <c r="I100" s="14" t="str">
        <f>IF($A100="","",'Fig 4 Walkover'!H101)</f>
        <v/>
      </c>
      <c r="J100" s="6" t="str">
        <f>IF($A100="","",'Fig 1 Ballet Leg'!I101+'Fig 2 Kip'!I101+'Fig 3 Heron'!I101+'Fig 4 Walkover'!I101)</f>
        <v/>
      </c>
      <c r="K100" s="45" t="str">
        <f t="shared" si="8"/>
        <v/>
      </c>
      <c r="AX100" s="1">
        <v>98</v>
      </c>
      <c r="AY100" s="1">
        <v>0</v>
      </c>
    </row>
    <row r="101" spans="1:51">
      <c r="A101" s="75" t="str">
        <f>IF(Draw!E101=0,"",Draw!E101)</f>
        <v/>
      </c>
      <c r="B101"/>
      <c r="C101"/>
      <c r="D101" s="76" t="str">
        <f t="shared" si="6"/>
        <v/>
      </c>
      <c r="E101" s="77" t="str">
        <f t="shared" si="7"/>
        <v/>
      </c>
      <c r="F101" s="78" t="str">
        <f>IF($A101="","",'Fig 1 Ballet Leg'!H102)</f>
        <v/>
      </c>
      <c r="G101" s="78" t="str">
        <f>IF($A101="","",'Fig 2 Kip'!H102)</f>
        <v/>
      </c>
      <c r="H101" s="78" t="str">
        <f>IF($A101="","",'Fig 3 Heron'!H102)</f>
        <v/>
      </c>
      <c r="I101" s="78" t="str">
        <f>IF($A101="","",'Fig 4 Walkover'!H102)</f>
        <v/>
      </c>
      <c r="J101" s="79" t="str">
        <f>IF($A101="","",'Fig 1 Ballet Leg'!I102+'Fig 2 Kip'!I102+'Fig 3 Heron'!I102+'Fig 4 Walkover'!I102)</f>
        <v/>
      </c>
      <c r="K101" s="45" t="str">
        <f t="shared" si="8"/>
        <v/>
      </c>
      <c r="AX101" s="1">
        <v>99</v>
      </c>
      <c r="AY101" s="1">
        <v>0</v>
      </c>
    </row>
    <row r="102" spans="1:51">
      <c r="A102" s="4" t="str">
        <f>IF(Draw!E102=0,"",Draw!E102)</f>
        <v/>
      </c>
      <c r="B102"/>
      <c r="C102"/>
      <c r="D102" s="12" t="str">
        <f t="shared" si="6"/>
        <v/>
      </c>
      <c r="E102" s="44" t="str">
        <f t="shared" si="7"/>
        <v/>
      </c>
      <c r="F102" s="14" t="str">
        <f>IF($A102="","",'Fig 1 Ballet Leg'!H103)</f>
        <v/>
      </c>
      <c r="G102" s="14" t="str">
        <f>IF($A102="","",'Fig 2 Kip'!H103)</f>
        <v/>
      </c>
      <c r="H102" s="14" t="str">
        <f>IF($A102="","",'Fig 3 Heron'!H103)</f>
        <v/>
      </c>
      <c r="I102" s="14" t="str">
        <f>IF($A102="","",'Fig 4 Walkover'!H103)</f>
        <v/>
      </c>
      <c r="J102" s="6" t="str">
        <f>IF($A102="","",'Fig 1 Ballet Leg'!I103+'Fig 2 Kip'!I103+'Fig 3 Heron'!I103+'Fig 4 Walkover'!I103)</f>
        <v/>
      </c>
      <c r="K102" s="45" t="str">
        <f t="shared" si="8"/>
        <v/>
      </c>
      <c r="AX102" s="1">
        <v>100</v>
      </c>
      <c r="AY102" s="1">
        <v>0</v>
      </c>
    </row>
    <row r="103" spans="1:51">
      <c r="A103" s="75" t="str">
        <f>IF(Draw!E103=0,"",Draw!E103)</f>
        <v/>
      </c>
      <c r="B103"/>
      <c r="C103"/>
      <c r="D103" s="76" t="str">
        <f t="shared" si="6"/>
        <v/>
      </c>
      <c r="E103" s="77" t="str">
        <f t="shared" si="7"/>
        <v/>
      </c>
      <c r="F103" s="78" t="str">
        <f>IF($A103="","",'Fig 1 Ballet Leg'!H104)</f>
        <v/>
      </c>
      <c r="G103" s="78" t="str">
        <f>IF($A103="","",'Fig 2 Kip'!H104)</f>
        <v/>
      </c>
      <c r="H103" s="78" t="str">
        <f>IF($A103="","",'Fig 3 Heron'!H104)</f>
        <v/>
      </c>
      <c r="I103" s="78" t="str">
        <f>IF($A103="","",'Fig 4 Walkover'!H104)</f>
        <v/>
      </c>
      <c r="J103" s="79" t="str">
        <f>IF($A103="","",'Fig 1 Ballet Leg'!I104+'Fig 2 Kip'!I104+'Fig 3 Heron'!I104+'Fig 4 Walkover'!I104)</f>
        <v/>
      </c>
      <c r="K103" s="45" t="str">
        <f t="shared" si="8"/>
        <v/>
      </c>
    </row>
    <row r="104" spans="1:51">
      <c r="A104" s="4" t="str">
        <f>IF(Draw!E104=0,"",Draw!E104)</f>
        <v/>
      </c>
      <c r="B104"/>
      <c r="C104"/>
      <c r="D104" s="12" t="str">
        <f t="shared" si="6"/>
        <v/>
      </c>
      <c r="E104" s="44" t="str">
        <f t="shared" si="7"/>
        <v/>
      </c>
      <c r="F104" s="14" t="str">
        <f>IF($A104="","",'Fig 1 Ballet Leg'!H105)</f>
        <v/>
      </c>
      <c r="G104" s="14" t="str">
        <f>IF($A104="","",'Fig 2 Kip'!H105)</f>
        <v/>
      </c>
      <c r="H104" s="14" t="str">
        <f>IF($A104="","",'Fig 3 Heron'!H105)</f>
        <v/>
      </c>
      <c r="I104" s="14" t="str">
        <f>IF($A104="","",'Fig 4 Walkover'!H105)</f>
        <v/>
      </c>
      <c r="J104" s="6" t="str">
        <f>IF($A104="","",'Fig 1 Ballet Leg'!I105+'Fig 2 Kip'!I105+'Fig 3 Heron'!I105+'Fig 4 Walkover'!I105)</f>
        <v/>
      </c>
      <c r="K104" s="45" t="str">
        <f t="shared" si="8"/>
        <v/>
      </c>
    </row>
    <row r="105" spans="1:51">
      <c r="A105" s="75" t="str">
        <f>IF(Draw!E105=0,"",Draw!E105)</f>
        <v/>
      </c>
      <c r="B105"/>
      <c r="C105"/>
      <c r="D105" s="76" t="str">
        <f t="shared" si="6"/>
        <v/>
      </c>
      <c r="E105" s="77" t="str">
        <f t="shared" si="7"/>
        <v/>
      </c>
      <c r="F105" s="78" t="str">
        <f>IF($A105="","",'Fig 1 Ballet Leg'!H106)</f>
        <v/>
      </c>
      <c r="G105" s="78" t="str">
        <f>IF($A105="","",'Fig 2 Kip'!H106)</f>
        <v/>
      </c>
      <c r="H105" s="78" t="str">
        <f>IF($A105="","",'Fig 3 Heron'!H106)</f>
        <v/>
      </c>
      <c r="I105" s="78" t="str">
        <f>IF($A105="","",'Fig 4 Walkover'!H106)</f>
        <v/>
      </c>
      <c r="J105" s="79" t="str">
        <f>IF($A105="","",'Fig 1 Ballet Leg'!I106+'Fig 2 Kip'!I106+'Fig 3 Heron'!I106+'Fig 4 Walkover'!I106)</f>
        <v/>
      </c>
      <c r="K105" s="45" t="str">
        <f t="shared" si="8"/>
        <v/>
      </c>
    </row>
    <row r="106" spans="1:51">
      <c r="A106" s="4" t="str">
        <f>IF(Draw!E106=0,"",Draw!E106)</f>
        <v/>
      </c>
      <c r="B106"/>
      <c r="C106"/>
      <c r="D106" s="12" t="str">
        <f t="shared" si="6"/>
        <v/>
      </c>
      <c r="E106" s="44" t="str">
        <f t="shared" si="7"/>
        <v/>
      </c>
      <c r="F106" s="14" t="str">
        <f>IF($A106="","",'Fig 1 Ballet Leg'!H107)</f>
        <v/>
      </c>
      <c r="G106" s="14" t="str">
        <f>IF($A106="","",'Fig 2 Kip'!H107)</f>
        <v/>
      </c>
      <c r="H106" s="14" t="str">
        <f>IF($A106="","",'Fig 3 Heron'!H107)</f>
        <v/>
      </c>
      <c r="I106" s="14" t="str">
        <f>IF($A106="","",'Fig 4 Walkover'!H107)</f>
        <v/>
      </c>
      <c r="J106" s="6" t="str">
        <f>IF($A106="","",'Fig 1 Ballet Leg'!I107+'Fig 2 Kip'!I107+'Fig 3 Heron'!I107+'Fig 4 Walkover'!I107)</f>
        <v/>
      </c>
      <c r="K106" s="45" t="str">
        <f t="shared" si="8"/>
        <v/>
      </c>
    </row>
    <row r="107" spans="1:51">
      <c r="A107" s="75" t="str">
        <f>IF(Draw!E107=0,"",Draw!E107)</f>
        <v/>
      </c>
      <c r="B107"/>
      <c r="C107"/>
      <c r="D107" s="76" t="str">
        <f t="shared" si="6"/>
        <v/>
      </c>
      <c r="E107" s="77" t="str">
        <f t="shared" si="7"/>
        <v/>
      </c>
      <c r="F107" s="78" t="str">
        <f>IF($A107="","",'Fig 1 Ballet Leg'!H108)</f>
        <v/>
      </c>
      <c r="G107" s="78" t="str">
        <f>IF($A107="","",'Fig 2 Kip'!H108)</f>
        <v/>
      </c>
      <c r="H107" s="78" t="str">
        <f>IF($A107="","",'Fig 3 Heron'!H108)</f>
        <v/>
      </c>
      <c r="I107" s="78" t="str">
        <f>IF($A107="","",'Fig 4 Walkover'!H108)</f>
        <v/>
      </c>
      <c r="J107" s="79" t="str">
        <f>IF($A107="","",'Fig 1 Ballet Leg'!I108+'Fig 2 Kip'!I108+'Fig 3 Heron'!I108+'Fig 4 Walkover'!I108)</f>
        <v/>
      </c>
      <c r="K107" s="45" t="str">
        <f t="shared" si="8"/>
        <v/>
      </c>
    </row>
    <row r="108" spans="1:51">
      <c r="A108" s="4" t="str">
        <f>IF(Draw!E108=0,"",Draw!E108)</f>
        <v/>
      </c>
      <c r="B108"/>
      <c r="C108"/>
      <c r="D108" s="12" t="str">
        <f t="shared" si="6"/>
        <v/>
      </c>
      <c r="E108" s="44" t="str">
        <f t="shared" si="7"/>
        <v/>
      </c>
      <c r="F108" s="14" t="str">
        <f>IF($A108="","",'Fig 1 Ballet Leg'!H109)</f>
        <v/>
      </c>
      <c r="G108" s="14" t="str">
        <f>IF($A108="","",'Fig 2 Kip'!H109)</f>
        <v/>
      </c>
      <c r="H108" s="14" t="str">
        <f>IF($A108="","",'Fig 3 Heron'!H109)</f>
        <v/>
      </c>
      <c r="I108" s="14" t="str">
        <f>IF($A108="","",'Fig 4 Walkover'!H109)</f>
        <v/>
      </c>
      <c r="J108" s="6" t="str">
        <f>IF($A108="","",'Fig 1 Ballet Leg'!I109+'Fig 2 Kip'!I109+'Fig 3 Heron'!I109+'Fig 4 Walkover'!I109)</f>
        <v/>
      </c>
      <c r="K108" s="45" t="str">
        <f t="shared" si="8"/>
        <v/>
      </c>
    </row>
    <row r="109" spans="1:51">
      <c r="A109" s="75" t="str">
        <f>IF(Draw!E109=0,"",Draw!E109)</f>
        <v/>
      </c>
      <c r="B109"/>
      <c r="C109"/>
      <c r="D109" s="76" t="str">
        <f t="shared" si="6"/>
        <v/>
      </c>
      <c r="E109" s="77" t="str">
        <f t="shared" si="7"/>
        <v/>
      </c>
      <c r="F109" s="78" t="str">
        <f>IF($A109="","",'Fig 1 Ballet Leg'!H110)</f>
        <v/>
      </c>
      <c r="G109" s="78" t="str">
        <f>IF($A109="","",'Fig 2 Kip'!H110)</f>
        <v/>
      </c>
      <c r="H109" s="78" t="str">
        <f>IF($A109="","",'Fig 3 Heron'!H110)</f>
        <v/>
      </c>
      <c r="I109" s="78" t="str">
        <f>IF($A109="","",'Fig 4 Walkover'!H110)</f>
        <v/>
      </c>
      <c r="J109" s="79" t="str">
        <f>IF($A109="","",'Fig 1 Ballet Leg'!I110+'Fig 2 Kip'!I110+'Fig 3 Heron'!I110+'Fig 4 Walkover'!I110)</f>
        <v/>
      </c>
      <c r="K109" s="45" t="str">
        <f t="shared" si="8"/>
        <v/>
      </c>
    </row>
    <row r="110" spans="1:51">
      <c r="A110" s="4" t="str">
        <f>IF(Draw!E110=0,"",Draw!E110)</f>
        <v/>
      </c>
      <c r="B110"/>
      <c r="C110"/>
      <c r="D110" s="12" t="str">
        <f t="shared" si="6"/>
        <v/>
      </c>
      <c r="E110" s="44" t="str">
        <f t="shared" si="7"/>
        <v/>
      </c>
      <c r="F110" s="14" t="str">
        <f>IF($A110="","",'Fig 1 Ballet Leg'!H111)</f>
        <v/>
      </c>
      <c r="G110" s="14" t="str">
        <f>IF($A110="","",'Fig 2 Kip'!H111)</f>
        <v/>
      </c>
      <c r="H110" s="14" t="str">
        <f>IF($A110="","",'Fig 3 Heron'!H111)</f>
        <v/>
      </c>
      <c r="I110" s="14" t="str">
        <f>IF($A110="","",'Fig 4 Walkover'!H111)</f>
        <v/>
      </c>
      <c r="J110" s="6" t="str">
        <f>IF($A110="","",'Fig 1 Ballet Leg'!I111+'Fig 2 Kip'!I111+'Fig 3 Heron'!I111+'Fig 4 Walkover'!I111)</f>
        <v/>
      </c>
      <c r="K110" s="45" t="str">
        <f t="shared" si="8"/>
        <v/>
      </c>
    </row>
    <row r="111" spans="1:51">
      <c r="A111" s="75" t="str">
        <f>IF(Draw!E111=0,"",Draw!E111)</f>
        <v/>
      </c>
      <c r="B111"/>
      <c r="C111"/>
      <c r="D111" s="76" t="str">
        <f t="shared" si="6"/>
        <v/>
      </c>
      <c r="E111" s="77" t="str">
        <f t="shared" si="7"/>
        <v/>
      </c>
      <c r="F111" s="78" t="str">
        <f>IF($A111="","",'Fig 1 Ballet Leg'!H112)</f>
        <v/>
      </c>
      <c r="G111" s="78" t="str">
        <f>IF($A111="","",'Fig 2 Kip'!H112)</f>
        <v/>
      </c>
      <c r="H111" s="78" t="str">
        <f>IF($A111="","",'Fig 3 Heron'!H112)</f>
        <v/>
      </c>
      <c r="I111" s="78" t="str">
        <f>IF($A111="","",'Fig 4 Walkover'!H112)</f>
        <v/>
      </c>
      <c r="J111" s="79" t="str">
        <f>IF($A111="","",'Fig 1 Ballet Leg'!I112+'Fig 2 Kip'!I112+'Fig 3 Heron'!I112+'Fig 4 Walkover'!I112)</f>
        <v/>
      </c>
      <c r="K111" s="45" t="str">
        <f t="shared" si="8"/>
        <v/>
      </c>
    </row>
    <row r="112" spans="1:51">
      <c r="A112" s="4" t="str">
        <f>IF(Draw!E112=0,"",Draw!E112)</f>
        <v/>
      </c>
      <c r="B112"/>
      <c r="C112"/>
      <c r="D112" s="12" t="str">
        <f t="shared" si="6"/>
        <v/>
      </c>
      <c r="E112" s="44" t="str">
        <f t="shared" si="7"/>
        <v/>
      </c>
      <c r="F112" s="14" t="str">
        <f>IF($A112="","",'Fig 1 Ballet Leg'!H113)</f>
        <v/>
      </c>
      <c r="G112" s="14" t="str">
        <f>IF($A112="","",'Fig 2 Kip'!H113)</f>
        <v/>
      </c>
      <c r="H112" s="14" t="str">
        <f>IF($A112="","",'Fig 3 Heron'!H113)</f>
        <v/>
      </c>
      <c r="I112" s="14" t="str">
        <f>IF($A112="","",'Fig 4 Walkover'!H113)</f>
        <v/>
      </c>
      <c r="J112" s="6" t="str">
        <f>IF($A112="","",'Fig 1 Ballet Leg'!I113+'Fig 2 Kip'!I113+'Fig 3 Heron'!I113+'Fig 4 Walkover'!I113)</f>
        <v/>
      </c>
      <c r="K112" s="45" t="str">
        <f t="shared" si="8"/>
        <v/>
      </c>
    </row>
    <row r="113" spans="1:11">
      <c r="A113" s="75" t="str">
        <f>IF(Draw!E113=0,"",Draw!E113)</f>
        <v/>
      </c>
      <c r="B113"/>
      <c r="C113"/>
      <c r="D113" s="76" t="str">
        <f t="shared" si="6"/>
        <v/>
      </c>
      <c r="E113" s="77" t="str">
        <f t="shared" si="7"/>
        <v/>
      </c>
      <c r="F113" s="78" t="str">
        <f>IF($A113="","",'Fig 1 Ballet Leg'!H114)</f>
        <v/>
      </c>
      <c r="G113" s="78" t="str">
        <f>IF($A113="","",'Fig 2 Kip'!H114)</f>
        <v/>
      </c>
      <c r="H113" s="78" t="str">
        <f>IF($A113="","",'Fig 3 Heron'!H114)</f>
        <v/>
      </c>
      <c r="I113" s="78" t="str">
        <f>IF($A113="","",'Fig 4 Walkover'!H114)</f>
        <v/>
      </c>
      <c r="J113" s="79" t="str">
        <f>IF($A113="","",'Fig 1 Ballet Leg'!I114+'Fig 2 Kip'!I114+'Fig 3 Heron'!I114+'Fig 4 Walkover'!I114)</f>
        <v/>
      </c>
      <c r="K113" s="45" t="str">
        <f t="shared" si="8"/>
        <v/>
      </c>
    </row>
    <row r="114" spans="1:11">
      <c r="A114" s="4" t="str">
        <f>IF(Draw!E114=0,"",Draw!E114)</f>
        <v/>
      </c>
      <c r="B114"/>
      <c r="C114"/>
      <c r="D114" s="12" t="str">
        <f t="shared" si="6"/>
        <v/>
      </c>
      <c r="E114" s="44" t="str">
        <f t="shared" si="7"/>
        <v/>
      </c>
      <c r="F114" s="14" t="str">
        <f>IF($A114="","",'Fig 1 Ballet Leg'!H115)</f>
        <v/>
      </c>
      <c r="G114" s="14" t="str">
        <f>IF($A114="","",'Fig 2 Kip'!H115)</f>
        <v/>
      </c>
      <c r="H114" s="14" t="str">
        <f>IF($A114="","",'Fig 3 Heron'!H115)</f>
        <v/>
      </c>
      <c r="I114" s="14" t="str">
        <f>IF($A114="","",'Fig 4 Walkover'!H115)</f>
        <v/>
      </c>
      <c r="J114" s="6" t="str">
        <f>IF($A114="","",'Fig 1 Ballet Leg'!I115+'Fig 2 Kip'!I115+'Fig 3 Heron'!I115+'Fig 4 Walkover'!I115)</f>
        <v/>
      </c>
      <c r="K114" s="45" t="str">
        <f t="shared" si="8"/>
        <v/>
      </c>
    </row>
    <row r="115" spans="1:11">
      <c r="A115" s="75" t="str">
        <f>IF(Draw!E115=0,"",Draw!E115)</f>
        <v/>
      </c>
      <c r="B115"/>
      <c r="C115"/>
      <c r="D115" s="76" t="str">
        <f t="shared" si="6"/>
        <v/>
      </c>
      <c r="E115" s="77" t="str">
        <f t="shared" si="7"/>
        <v/>
      </c>
      <c r="F115" s="78" t="str">
        <f>IF($A115="","",'Fig 1 Ballet Leg'!H116)</f>
        <v/>
      </c>
      <c r="G115" s="78" t="str">
        <f>IF($A115="","",'Fig 2 Kip'!H116)</f>
        <v/>
      </c>
      <c r="H115" s="78" t="str">
        <f>IF($A115="","",'Fig 3 Heron'!H116)</f>
        <v/>
      </c>
      <c r="I115" s="78" t="str">
        <f>IF($A115="","",'Fig 4 Walkover'!H116)</f>
        <v/>
      </c>
      <c r="J115" s="79" t="str">
        <f>IF($A115="","",'Fig 1 Ballet Leg'!I116+'Fig 2 Kip'!I116+'Fig 3 Heron'!I116+'Fig 4 Walkover'!I116)</f>
        <v/>
      </c>
      <c r="K115" s="45" t="str">
        <f t="shared" si="8"/>
        <v/>
      </c>
    </row>
    <row r="116" spans="1:11">
      <c r="A116" s="4" t="str">
        <f>IF(Draw!E116=0,"",Draw!E116)</f>
        <v/>
      </c>
      <c r="B116"/>
      <c r="C116"/>
      <c r="D116" s="12" t="str">
        <f t="shared" si="6"/>
        <v/>
      </c>
      <c r="E116" s="44" t="str">
        <f t="shared" si="7"/>
        <v/>
      </c>
      <c r="F116" s="14" t="str">
        <f>IF($A116="","",'Fig 1 Ballet Leg'!H117)</f>
        <v/>
      </c>
      <c r="G116" s="14" t="str">
        <f>IF($A116="","",'Fig 2 Kip'!H117)</f>
        <v/>
      </c>
      <c r="H116" s="14" t="str">
        <f>IF($A116="","",'Fig 3 Heron'!H117)</f>
        <v/>
      </c>
      <c r="I116" s="14" t="str">
        <f>IF($A116="","",'Fig 4 Walkover'!H117)</f>
        <v/>
      </c>
      <c r="J116" s="6" t="str">
        <f>IF($A116="","",'Fig 1 Ballet Leg'!I117+'Fig 2 Kip'!I117+'Fig 3 Heron'!I117+'Fig 4 Walkover'!I117)</f>
        <v/>
      </c>
      <c r="K116" s="45" t="str">
        <f t="shared" si="8"/>
        <v/>
      </c>
    </row>
    <row r="117" spans="1:11">
      <c r="A117" s="75" t="str">
        <f>IF(Draw!E117=0,"",Draw!E117)</f>
        <v/>
      </c>
      <c r="B117"/>
      <c r="C117"/>
      <c r="D117" s="76" t="str">
        <f t="shared" si="6"/>
        <v/>
      </c>
      <c r="E117" s="77" t="str">
        <f t="shared" si="7"/>
        <v/>
      </c>
      <c r="F117" s="78" t="str">
        <f>IF($A117="","",'Fig 1 Ballet Leg'!H118)</f>
        <v/>
      </c>
      <c r="G117" s="78" t="str">
        <f>IF($A117="","",'Fig 2 Kip'!H118)</f>
        <v/>
      </c>
      <c r="H117" s="78" t="str">
        <f>IF($A117="","",'Fig 3 Heron'!H118)</f>
        <v/>
      </c>
      <c r="I117" s="78" t="str">
        <f>IF($A117="","",'Fig 4 Walkover'!H118)</f>
        <v/>
      </c>
      <c r="J117" s="79" t="str">
        <f>IF($A117="","",'Fig 1 Ballet Leg'!I118+'Fig 2 Kip'!I118+'Fig 3 Heron'!I118+'Fig 4 Walkover'!I118)</f>
        <v/>
      </c>
      <c r="K117" s="45" t="str">
        <f t="shared" si="8"/>
        <v/>
      </c>
    </row>
    <row r="118" spans="1:11">
      <c r="A118" s="4" t="str">
        <f>IF(Draw!E118=0,"",Draw!E118)</f>
        <v/>
      </c>
      <c r="B118"/>
      <c r="C118"/>
      <c r="D118" s="12" t="str">
        <f t="shared" si="6"/>
        <v/>
      </c>
      <c r="E118" s="44" t="str">
        <f t="shared" si="7"/>
        <v/>
      </c>
      <c r="F118" s="14" t="str">
        <f>IF($A118="","",'Fig 1 Ballet Leg'!H119)</f>
        <v/>
      </c>
      <c r="G118" s="14" t="str">
        <f>IF($A118="","",'Fig 2 Kip'!H119)</f>
        <v/>
      </c>
      <c r="H118" s="14" t="str">
        <f>IF($A118="","",'Fig 3 Heron'!H119)</f>
        <v/>
      </c>
      <c r="I118" s="14" t="str">
        <f>IF($A118="","",'Fig 4 Walkover'!H119)</f>
        <v/>
      </c>
      <c r="J118" s="6" t="str">
        <f>IF($A118="","",'Fig 1 Ballet Leg'!I119+'Fig 2 Kip'!I119+'Fig 3 Heron'!I119+'Fig 4 Walkover'!I119)</f>
        <v/>
      </c>
      <c r="K118" s="45" t="str">
        <f t="shared" si="8"/>
        <v/>
      </c>
    </row>
    <row r="119" spans="1:11">
      <c r="A119" s="75" t="str">
        <f>IF(Draw!E119=0,"",Draw!E119)</f>
        <v/>
      </c>
      <c r="B119"/>
      <c r="C119"/>
      <c r="D119" s="76" t="str">
        <f t="shared" si="6"/>
        <v/>
      </c>
      <c r="E119" s="77" t="str">
        <f t="shared" si="7"/>
        <v/>
      </c>
      <c r="F119" s="78" t="str">
        <f>IF($A119="","",'Fig 1 Ballet Leg'!H120)</f>
        <v/>
      </c>
      <c r="G119" s="78" t="str">
        <f>IF($A119="","",'Fig 2 Kip'!H120)</f>
        <v/>
      </c>
      <c r="H119" s="78" t="str">
        <f>IF($A119="","",'Fig 3 Heron'!H120)</f>
        <v/>
      </c>
      <c r="I119" s="78" t="str">
        <f>IF($A119="","",'Fig 4 Walkover'!H120)</f>
        <v/>
      </c>
      <c r="J119" s="79" t="str">
        <f>IF($A119="","",'Fig 1 Ballet Leg'!I120+'Fig 2 Kip'!I120+'Fig 3 Heron'!I120+'Fig 4 Walkover'!I120)</f>
        <v/>
      </c>
      <c r="K119" s="45" t="str">
        <f t="shared" si="8"/>
        <v/>
      </c>
    </row>
    <row r="120" spans="1:11">
      <c r="A120" s="4" t="str">
        <f>IF(Draw!E120=0,"",Draw!E120)</f>
        <v/>
      </c>
      <c r="B120"/>
      <c r="C120"/>
      <c r="D120" s="12" t="str">
        <f t="shared" si="6"/>
        <v/>
      </c>
      <c r="E120" s="44" t="str">
        <f t="shared" si="7"/>
        <v/>
      </c>
      <c r="F120" s="14" t="str">
        <f>IF($A120="","",'Fig 1 Ballet Leg'!H121)</f>
        <v/>
      </c>
      <c r="G120" s="14" t="str">
        <f>IF($A120="","",'Fig 2 Kip'!H121)</f>
        <v/>
      </c>
      <c r="H120" s="14" t="str">
        <f>IF($A120="","",'Fig 3 Heron'!H121)</f>
        <v/>
      </c>
      <c r="I120" s="14" t="str">
        <f>IF($A120="","",'Fig 4 Walkover'!H121)</f>
        <v/>
      </c>
      <c r="J120" s="6" t="str">
        <f>IF($A120="","",'Fig 1 Ballet Leg'!I121+'Fig 2 Kip'!I121+'Fig 3 Heron'!I121+'Fig 4 Walkover'!I121)</f>
        <v/>
      </c>
      <c r="K120" s="45" t="str">
        <f t="shared" si="8"/>
        <v/>
      </c>
    </row>
    <row r="121" spans="1:11">
      <c r="A121" s="75" t="str">
        <f>IF(Draw!E121=0,"",Draw!E121)</f>
        <v/>
      </c>
      <c r="B121"/>
      <c r="C121"/>
      <c r="D121" s="76" t="str">
        <f t="shared" si="6"/>
        <v/>
      </c>
      <c r="E121" s="77" t="str">
        <f t="shared" si="7"/>
        <v/>
      </c>
      <c r="F121" s="78" t="str">
        <f>IF($A121="","",'Fig 1 Ballet Leg'!H122)</f>
        <v/>
      </c>
      <c r="G121" s="78" t="str">
        <f>IF($A121="","",'Fig 2 Kip'!H122)</f>
        <v/>
      </c>
      <c r="H121" s="78" t="str">
        <f>IF($A121="","",'Fig 3 Heron'!H122)</f>
        <v/>
      </c>
      <c r="I121" s="78" t="str">
        <f>IF($A121="","",'Fig 4 Walkover'!H122)</f>
        <v/>
      </c>
      <c r="J121" s="79" t="str">
        <f>IF($A121="","",'Fig 1 Ballet Leg'!I122+'Fig 2 Kip'!I122+'Fig 3 Heron'!I122+'Fig 4 Walkover'!I122)</f>
        <v/>
      </c>
      <c r="K121" s="45" t="str">
        <f t="shared" si="8"/>
        <v/>
      </c>
    </row>
    <row r="122" spans="1:11">
      <c r="A122" s="4" t="str">
        <f>IF(Draw!E122=0,"",Draw!E122)</f>
        <v/>
      </c>
      <c r="B122"/>
      <c r="C122"/>
      <c r="D122" s="12" t="str">
        <f t="shared" si="6"/>
        <v/>
      </c>
      <c r="E122" s="44" t="str">
        <f t="shared" si="7"/>
        <v/>
      </c>
      <c r="F122" s="14" t="str">
        <f>IF($A122="","",'Fig 1 Ballet Leg'!H123)</f>
        <v/>
      </c>
      <c r="G122" s="14" t="str">
        <f>IF($A122="","",'Fig 2 Kip'!H123)</f>
        <v/>
      </c>
      <c r="H122" s="14" t="str">
        <f>IF($A122="","",'Fig 3 Heron'!H123)</f>
        <v/>
      </c>
      <c r="I122" s="14" t="str">
        <f>IF($A122="","",'Fig 4 Walkover'!H123)</f>
        <v/>
      </c>
      <c r="J122" s="6" t="str">
        <f>IF($A122="","",'Fig 1 Ballet Leg'!I123+'Fig 2 Kip'!I123+'Fig 3 Heron'!I123+'Fig 4 Walkover'!I123)</f>
        <v/>
      </c>
      <c r="K122" s="45" t="str">
        <f t="shared" si="8"/>
        <v/>
      </c>
    </row>
    <row r="123" spans="1:11">
      <c r="A123" s="75" t="str">
        <f>IF(Draw!E123=0,"",Draw!E123)</f>
        <v/>
      </c>
      <c r="B123"/>
      <c r="C123"/>
      <c r="D123" s="76" t="str">
        <f t="shared" si="6"/>
        <v/>
      </c>
      <c r="E123" s="77" t="str">
        <f t="shared" si="7"/>
        <v/>
      </c>
      <c r="F123" s="78" t="str">
        <f>IF($A123="","",'Fig 1 Ballet Leg'!H124)</f>
        <v/>
      </c>
      <c r="G123" s="78" t="str">
        <f>IF($A123="","",'Fig 2 Kip'!H124)</f>
        <v/>
      </c>
      <c r="H123" s="78" t="str">
        <f>IF($A123="","",'Fig 3 Heron'!H124)</f>
        <v/>
      </c>
      <c r="I123" s="78" t="str">
        <f>IF($A123="","",'Fig 4 Walkover'!H124)</f>
        <v/>
      </c>
      <c r="J123" s="79" t="str">
        <f>IF($A123="","",'Fig 1 Ballet Leg'!I124+'Fig 2 Kip'!I124+'Fig 3 Heron'!I124+'Fig 4 Walkover'!I124)</f>
        <v/>
      </c>
      <c r="K123" s="45" t="str">
        <f t="shared" si="8"/>
        <v/>
      </c>
    </row>
    <row r="124" spans="1:11">
      <c r="A124" s="4" t="str">
        <f>IF(Draw!E124=0,"",Draw!E124)</f>
        <v/>
      </c>
      <c r="B124"/>
      <c r="C124"/>
      <c r="D124" s="12" t="str">
        <f t="shared" si="6"/>
        <v/>
      </c>
      <c r="E124" s="44" t="str">
        <f t="shared" si="7"/>
        <v/>
      </c>
      <c r="F124" s="14" t="str">
        <f>IF($A124="","",'Fig 1 Ballet Leg'!H125)</f>
        <v/>
      </c>
      <c r="G124" s="14" t="str">
        <f>IF($A124="","",'Fig 2 Kip'!H125)</f>
        <v/>
      </c>
      <c r="H124" s="14" t="str">
        <f>IF($A124="","",'Fig 3 Heron'!H125)</f>
        <v/>
      </c>
      <c r="I124" s="14" t="str">
        <f>IF($A124="","",'Fig 4 Walkover'!H125)</f>
        <v/>
      </c>
      <c r="J124" s="6" t="str">
        <f>IF($A124="","",'Fig 1 Ballet Leg'!I125+'Fig 2 Kip'!I125+'Fig 3 Heron'!I125+'Fig 4 Walkover'!I125)</f>
        <v/>
      </c>
      <c r="K124" s="45" t="str">
        <f t="shared" si="8"/>
        <v/>
      </c>
    </row>
    <row r="125" spans="1:11">
      <c r="A125" s="75" t="str">
        <f>IF(Draw!E125=0,"",Draw!E125)</f>
        <v/>
      </c>
      <c r="B125"/>
      <c r="C125"/>
      <c r="D125" s="76" t="str">
        <f t="shared" si="6"/>
        <v/>
      </c>
      <c r="E125" s="77" t="str">
        <f t="shared" si="7"/>
        <v/>
      </c>
      <c r="F125" s="78" t="str">
        <f>IF($A125="","",'Fig 1 Ballet Leg'!H126)</f>
        <v/>
      </c>
      <c r="G125" s="78" t="str">
        <f>IF($A125="","",'Fig 2 Kip'!H126)</f>
        <v/>
      </c>
      <c r="H125" s="78" t="str">
        <f>IF($A125="","",'Fig 3 Heron'!H126)</f>
        <v/>
      </c>
      <c r="I125" s="78" t="str">
        <f>IF($A125="","",'Fig 4 Walkover'!H126)</f>
        <v/>
      </c>
      <c r="J125" s="79" t="str">
        <f>IF($A125="","",'Fig 1 Ballet Leg'!I126+'Fig 2 Kip'!I126+'Fig 3 Heron'!I126+'Fig 4 Walkover'!I126)</f>
        <v/>
      </c>
      <c r="K125" s="45" t="str">
        <f t="shared" si="8"/>
        <v/>
      </c>
    </row>
    <row r="126" spans="1:11">
      <c r="A126" s="4" t="str">
        <f>IF(Draw!E126=0,"",Draw!E126)</f>
        <v/>
      </c>
      <c r="B126"/>
      <c r="C126"/>
      <c r="D126" s="12" t="str">
        <f t="shared" si="6"/>
        <v/>
      </c>
      <c r="E126" s="44" t="str">
        <f t="shared" si="7"/>
        <v/>
      </c>
      <c r="F126" s="14" t="str">
        <f>IF($A126="","",'Fig 1 Ballet Leg'!H127)</f>
        <v/>
      </c>
      <c r="G126" s="14" t="str">
        <f>IF($A126="","",'Fig 2 Kip'!H127)</f>
        <v/>
      </c>
      <c r="H126" s="14" t="str">
        <f>IF($A126="","",'Fig 3 Heron'!H127)</f>
        <v/>
      </c>
      <c r="I126" s="14" t="str">
        <f>IF($A126="","",'Fig 4 Walkover'!H127)</f>
        <v/>
      </c>
      <c r="J126" s="6" t="str">
        <f>IF($A126="","",'Fig 1 Ballet Leg'!I127+'Fig 2 Kip'!I127+'Fig 3 Heron'!I127+'Fig 4 Walkover'!I127)</f>
        <v/>
      </c>
      <c r="K126" s="45" t="str">
        <f t="shared" si="8"/>
        <v/>
      </c>
    </row>
    <row r="127" spans="1:11">
      <c r="A127" s="75" t="str">
        <f>IF(Draw!E127=0,"",Draw!E127)</f>
        <v/>
      </c>
      <c r="B127"/>
      <c r="C127"/>
      <c r="D127" s="76" t="str">
        <f t="shared" si="6"/>
        <v/>
      </c>
      <c r="E127" s="77" t="str">
        <f t="shared" si="7"/>
        <v/>
      </c>
      <c r="F127" s="78" t="str">
        <f>IF($A127="","",'Fig 1 Ballet Leg'!H128)</f>
        <v/>
      </c>
      <c r="G127" s="78" t="str">
        <f>IF($A127="","",'Fig 2 Kip'!H128)</f>
        <v/>
      </c>
      <c r="H127" s="78" t="str">
        <f>IF($A127="","",'Fig 3 Heron'!H128)</f>
        <v/>
      </c>
      <c r="I127" s="78" t="str">
        <f>IF($A127="","",'Fig 4 Walkover'!H128)</f>
        <v/>
      </c>
      <c r="J127" s="79" t="str">
        <f>IF($A127="","",'Fig 1 Ballet Leg'!I128+'Fig 2 Kip'!I128+'Fig 3 Heron'!I128+'Fig 4 Walkover'!I128)</f>
        <v/>
      </c>
      <c r="K127" s="45" t="str">
        <f t="shared" si="8"/>
        <v/>
      </c>
    </row>
    <row r="128" spans="1:11">
      <c r="A128" s="4" t="str">
        <f>IF(Draw!E128=0,"",Draw!E128)</f>
        <v/>
      </c>
      <c r="B128"/>
      <c r="C128"/>
      <c r="D128" s="12" t="str">
        <f t="shared" si="6"/>
        <v/>
      </c>
      <c r="E128" s="44" t="str">
        <f t="shared" si="7"/>
        <v/>
      </c>
      <c r="F128" s="14" t="str">
        <f>IF($A128="","",'Fig 1 Ballet Leg'!H129)</f>
        <v/>
      </c>
      <c r="G128" s="14" t="str">
        <f>IF($A128="","",'Fig 2 Kip'!H129)</f>
        <v/>
      </c>
      <c r="H128" s="14" t="str">
        <f>IF($A128="","",'Fig 3 Heron'!H129)</f>
        <v/>
      </c>
      <c r="I128" s="14" t="str">
        <f>IF($A128="","",'Fig 4 Walkover'!H129)</f>
        <v/>
      </c>
      <c r="J128" s="6" t="str">
        <f>IF($A128="","",'Fig 1 Ballet Leg'!I129+'Fig 2 Kip'!I129+'Fig 3 Heron'!I129+'Fig 4 Walkover'!I129)</f>
        <v/>
      </c>
      <c r="K128" s="45" t="str">
        <f t="shared" si="8"/>
        <v/>
      </c>
    </row>
    <row r="129" spans="1:11">
      <c r="A129" s="75" t="str">
        <f>IF(Draw!E129=0,"",Draw!E129)</f>
        <v/>
      </c>
      <c r="B129"/>
      <c r="C129"/>
      <c r="D129" s="76" t="str">
        <f t="shared" si="6"/>
        <v/>
      </c>
      <c r="E129" s="77" t="str">
        <f t="shared" si="7"/>
        <v/>
      </c>
      <c r="F129" s="78" t="str">
        <f>IF($A129="","",'Fig 1 Ballet Leg'!H130)</f>
        <v/>
      </c>
      <c r="G129" s="78" t="str">
        <f>IF($A129="","",'Fig 2 Kip'!H130)</f>
        <v/>
      </c>
      <c r="H129" s="78" t="str">
        <f>IF($A129="","",'Fig 3 Heron'!H130)</f>
        <v/>
      </c>
      <c r="I129" s="78" t="str">
        <f>IF($A129="","",'Fig 4 Walkover'!H130)</f>
        <v/>
      </c>
      <c r="J129" s="79" t="str">
        <f>IF($A129="","",'Fig 1 Ballet Leg'!I130+'Fig 2 Kip'!I130+'Fig 3 Heron'!I130+'Fig 4 Walkover'!I130)</f>
        <v/>
      </c>
      <c r="K129" s="45" t="str">
        <f t="shared" si="8"/>
        <v/>
      </c>
    </row>
    <row r="130" spans="1:11">
      <c r="A130" s="4" t="str">
        <f>IF(Draw!E130=0,"",Draw!E130)</f>
        <v/>
      </c>
      <c r="B130"/>
      <c r="C130"/>
      <c r="D130" s="12" t="str">
        <f t="shared" si="6"/>
        <v/>
      </c>
      <c r="E130" s="44" t="str">
        <f t="shared" si="7"/>
        <v/>
      </c>
      <c r="F130" s="14" t="str">
        <f>IF($A130="","",'Fig 1 Ballet Leg'!H131)</f>
        <v/>
      </c>
      <c r="G130" s="14" t="str">
        <f>IF($A130="","",'Fig 2 Kip'!H131)</f>
        <v/>
      </c>
      <c r="H130" s="14" t="str">
        <f>IF($A130="","",'Fig 3 Heron'!H131)</f>
        <v/>
      </c>
      <c r="I130" s="14" t="str">
        <f>IF($A130="","",'Fig 4 Walkover'!H131)</f>
        <v/>
      </c>
      <c r="J130" s="6" t="str">
        <f>IF($A130="","",'Fig 1 Ballet Leg'!I131+'Fig 2 Kip'!I131+'Fig 3 Heron'!I131+'Fig 4 Walkover'!I131)</f>
        <v/>
      </c>
      <c r="K130" s="45" t="str">
        <f t="shared" si="8"/>
        <v/>
      </c>
    </row>
    <row r="131" spans="1:11">
      <c r="A131" s="75" t="str">
        <f>IF(Draw!E131=0,"",Draw!E131)</f>
        <v/>
      </c>
      <c r="B131"/>
      <c r="C131"/>
      <c r="D131" s="76" t="str">
        <f t="shared" si="6"/>
        <v/>
      </c>
      <c r="E131" s="77" t="str">
        <f t="shared" si="7"/>
        <v/>
      </c>
      <c r="F131" s="78" t="str">
        <f>IF($A131="","",'Fig 1 Ballet Leg'!H132)</f>
        <v/>
      </c>
      <c r="G131" s="78" t="str">
        <f>IF($A131="","",'Fig 2 Kip'!H132)</f>
        <v/>
      </c>
      <c r="H131" s="78" t="str">
        <f>IF($A131="","",'Fig 3 Heron'!H132)</f>
        <v/>
      </c>
      <c r="I131" s="78" t="str">
        <f>IF($A131="","",'Fig 4 Walkover'!H132)</f>
        <v/>
      </c>
      <c r="J131" s="79" t="str">
        <f>IF($A131="","",'Fig 1 Ballet Leg'!I132+'Fig 2 Kip'!I132+'Fig 3 Heron'!I132+'Fig 4 Walkover'!I132)</f>
        <v/>
      </c>
      <c r="K131" s="45" t="str">
        <f t="shared" si="8"/>
        <v/>
      </c>
    </row>
    <row r="132" spans="1:11">
      <c r="A132" s="4" t="str">
        <f>IF(Draw!E132=0,"",Draw!E132)</f>
        <v/>
      </c>
      <c r="B132"/>
      <c r="C132"/>
      <c r="D132" s="12" t="str">
        <f t="shared" si="6"/>
        <v/>
      </c>
      <c r="E132" s="44" t="str">
        <f t="shared" si="7"/>
        <v/>
      </c>
      <c r="F132" s="14" t="str">
        <f>IF($A132="","",'Fig 1 Ballet Leg'!H133)</f>
        <v/>
      </c>
      <c r="G132" s="14" t="str">
        <f>IF($A132="","",'Fig 2 Kip'!H133)</f>
        <v/>
      </c>
      <c r="H132" s="14" t="str">
        <f>IF($A132="","",'Fig 3 Heron'!H133)</f>
        <v/>
      </c>
      <c r="I132" s="14" t="str">
        <f>IF($A132="","",'Fig 4 Walkover'!H133)</f>
        <v/>
      </c>
      <c r="J132" s="6" t="str">
        <f>IF($A132="","",'Fig 1 Ballet Leg'!I133+'Fig 2 Kip'!I133+'Fig 3 Heron'!I133+'Fig 4 Walkover'!I133)</f>
        <v/>
      </c>
      <c r="K132" s="45" t="str">
        <f t="shared" si="8"/>
        <v/>
      </c>
    </row>
    <row r="133" spans="1:11">
      <c r="A133" s="75" t="str">
        <f>IF(Draw!E133=0,"",Draw!E133)</f>
        <v/>
      </c>
      <c r="B133"/>
      <c r="C133"/>
      <c r="D133" s="76" t="str">
        <f t="shared" ref="D133:D150" si="9">IF($A133="","",SUM(F133:I133)-J133)</f>
        <v/>
      </c>
      <c r="E133" s="77" t="str">
        <f t="shared" ref="E133:E150" si="10">IF($A133="","",RANK(D133,D$2:D$150))</f>
        <v/>
      </c>
      <c r="F133" s="78" t="str">
        <f>IF($A133="","",'Fig 1 Ballet Leg'!H134)</f>
        <v/>
      </c>
      <c r="G133" s="78" t="str">
        <f>IF($A133="","",'Fig 2 Kip'!H134)</f>
        <v/>
      </c>
      <c r="H133" s="78" t="str">
        <f>IF($A133="","",'Fig 3 Heron'!H134)</f>
        <v/>
      </c>
      <c r="I133" s="78" t="str">
        <f>IF($A133="","",'Fig 4 Walkover'!H134)</f>
        <v/>
      </c>
      <c r="J133" s="79" t="str">
        <f>IF($A133="","",'Fig 1 Ballet Leg'!I134+'Fig 2 Kip'!I134+'Fig 3 Heron'!I134+'Fig 4 Walkover'!I134)</f>
        <v/>
      </c>
      <c r="K133" s="45" t="str">
        <f t="shared" ref="K133:K150" si="11">IF($A133="","",IF(A133="","",VLOOKUP(E133,AX$3:AY$102,2,FALSE)))</f>
        <v/>
      </c>
    </row>
    <row r="134" spans="1:11">
      <c r="A134" s="4" t="str">
        <f>IF(Draw!E134=0,"",Draw!E134)</f>
        <v/>
      </c>
      <c r="B134"/>
      <c r="C134"/>
      <c r="D134" s="12" t="str">
        <f t="shared" si="9"/>
        <v/>
      </c>
      <c r="E134" s="44" t="str">
        <f t="shared" si="10"/>
        <v/>
      </c>
      <c r="F134" s="14" t="str">
        <f>IF($A134="","",'Fig 1 Ballet Leg'!H135)</f>
        <v/>
      </c>
      <c r="G134" s="14" t="str">
        <f>IF($A134="","",'Fig 2 Kip'!H135)</f>
        <v/>
      </c>
      <c r="H134" s="14" t="str">
        <f>IF($A134="","",'Fig 3 Heron'!H135)</f>
        <v/>
      </c>
      <c r="I134" s="14" t="str">
        <f>IF($A134="","",'Fig 4 Walkover'!H135)</f>
        <v/>
      </c>
      <c r="J134" s="6" t="str">
        <f>IF($A134="","",'Fig 1 Ballet Leg'!I135+'Fig 2 Kip'!I135+'Fig 3 Heron'!I135+'Fig 4 Walkover'!I135)</f>
        <v/>
      </c>
      <c r="K134" s="45" t="str">
        <f t="shared" si="11"/>
        <v/>
      </c>
    </row>
    <row r="135" spans="1:11">
      <c r="A135" s="75" t="str">
        <f>IF(Draw!E135=0,"",Draw!E135)</f>
        <v/>
      </c>
      <c r="B135"/>
      <c r="C135"/>
      <c r="D135" s="76" t="str">
        <f t="shared" si="9"/>
        <v/>
      </c>
      <c r="E135" s="77" t="str">
        <f t="shared" si="10"/>
        <v/>
      </c>
      <c r="F135" s="78" t="str">
        <f>IF($A135="","",'Fig 1 Ballet Leg'!H136)</f>
        <v/>
      </c>
      <c r="G135" s="78" t="str">
        <f>IF($A135="","",'Fig 2 Kip'!H136)</f>
        <v/>
      </c>
      <c r="H135" s="78" t="str">
        <f>IF($A135="","",'Fig 3 Heron'!H136)</f>
        <v/>
      </c>
      <c r="I135" s="78" t="str">
        <f>IF($A135="","",'Fig 4 Walkover'!H136)</f>
        <v/>
      </c>
      <c r="J135" s="79" t="str">
        <f>IF($A135="","",'Fig 1 Ballet Leg'!I136+'Fig 2 Kip'!I136+'Fig 3 Heron'!I136+'Fig 4 Walkover'!I136)</f>
        <v/>
      </c>
      <c r="K135" s="45" t="str">
        <f t="shared" si="11"/>
        <v/>
      </c>
    </row>
    <row r="136" spans="1:11">
      <c r="A136" s="4" t="str">
        <f>IF(Draw!E136=0,"",Draw!E136)</f>
        <v/>
      </c>
      <c r="B136"/>
      <c r="C136"/>
      <c r="D136" s="12" t="str">
        <f t="shared" si="9"/>
        <v/>
      </c>
      <c r="E136" s="44" t="str">
        <f t="shared" si="10"/>
        <v/>
      </c>
      <c r="F136" s="14" t="str">
        <f>IF($A136="","",'Fig 1 Ballet Leg'!H137)</f>
        <v/>
      </c>
      <c r="G136" s="14" t="str">
        <f>IF($A136="","",'Fig 2 Kip'!H137)</f>
        <v/>
      </c>
      <c r="H136" s="14" t="str">
        <f>IF($A136="","",'Fig 3 Heron'!H137)</f>
        <v/>
      </c>
      <c r="I136" s="14" t="str">
        <f>IF($A136="","",'Fig 4 Walkover'!H137)</f>
        <v/>
      </c>
      <c r="J136" s="6" t="str">
        <f>IF($A136="","",'Fig 1 Ballet Leg'!I137+'Fig 2 Kip'!I137+'Fig 3 Heron'!I137+'Fig 4 Walkover'!I137)</f>
        <v/>
      </c>
      <c r="K136" s="45" t="str">
        <f t="shared" si="11"/>
        <v/>
      </c>
    </row>
    <row r="137" spans="1:11">
      <c r="A137" s="75" t="str">
        <f>IF(Draw!E137=0,"",Draw!E137)</f>
        <v/>
      </c>
      <c r="B137"/>
      <c r="C137"/>
      <c r="D137" s="76" t="str">
        <f t="shared" si="9"/>
        <v/>
      </c>
      <c r="E137" s="77" t="str">
        <f t="shared" si="10"/>
        <v/>
      </c>
      <c r="F137" s="78" t="str">
        <f>IF($A137="","",'Fig 1 Ballet Leg'!H138)</f>
        <v/>
      </c>
      <c r="G137" s="78" t="str">
        <f>IF($A137="","",'Fig 2 Kip'!H138)</f>
        <v/>
      </c>
      <c r="H137" s="78" t="str">
        <f>IF($A137="","",'Fig 3 Heron'!H138)</f>
        <v/>
      </c>
      <c r="I137" s="78" t="str">
        <f>IF($A137="","",'Fig 4 Walkover'!H138)</f>
        <v/>
      </c>
      <c r="J137" s="79" t="str">
        <f>IF($A137="","",'Fig 1 Ballet Leg'!I138+'Fig 2 Kip'!I138+'Fig 3 Heron'!I138+'Fig 4 Walkover'!I138)</f>
        <v/>
      </c>
      <c r="K137" s="45" t="str">
        <f t="shared" si="11"/>
        <v/>
      </c>
    </row>
    <row r="138" spans="1:11">
      <c r="A138" s="4" t="str">
        <f>IF(Draw!E138=0,"",Draw!E138)</f>
        <v/>
      </c>
      <c r="B138"/>
      <c r="C138"/>
      <c r="D138" s="12" t="str">
        <f t="shared" si="9"/>
        <v/>
      </c>
      <c r="E138" s="44" t="str">
        <f t="shared" si="10"/>
        <v/>
      </c>
      <c r="F138" s="14" t="str">
        <f>IF($A138="","",'Fig 1 Ballet Leg'!H139)</f>
        <v/>
      </c>
      <c r="G138" s="14" t="str">
        <f>IF($A138="","",'Fig 2 Kip'!H139)</f>
        <v/>
      </c>
      <c r="H138" s="14" t="str">
        <f>IF($A138="","",'Fig 3 Heron'!H139)</f>
        <v/>
      </c>
      <c r="I138" s="14" t="str">
        <f>IF($A138="","",'Fig 4 Walkover'!H139)</f>
        <v/>
      </c>
      <c r="J138" s="6" t="str">
        <f>IF($A138="","",'Fig 1 Ballet Leg'!I139+'Fig 2 Kip'!I139+'Fig 3 Heron'!I139+'Fig 4 Walkover'!I139)</f>
        <v/>
      </c>
      <c r="K138" s="45" t="str">
        <f t="shared" si="11"/>
        <v/>
      </c>
    </row>
    <row r="139" spans="1:11">
      <c r="A139" s="75" t="str">
        <f>IF(Draw!E139=0,"",Draw!E139)</f>
        <v/>
      </c>
      <c r="B139"/>
      <c r="C139"/>
      <c r="D139" s="76" t="str">
        <f t="shared" si="9"/>
        <v/>
      </c>
      <c r="E139" s="77" t="str">
        <f t="shared" si="10"/>
        <v/>
      </c>
      <c r="F139" s="78" t="str">
        <f>IF($A139="","",'Fig 1 Ballet Leg'!H140)</f>
        <v/>
      </c>
      <c r="G139" s="78" t="str">
        <f>IF($A139="","",'Fig 2 Kip'!H140)</f>
        <v/>
      </c>
      <c r="H139" s="78" t="str">
        <f>IF($A139="","",'Fig 3 Heron'!H140)</f>
        <v/>
      </c>
      <c r="I139" s="78" t="str">
        <f>IF($A139="","",'Fig 4 Walkover'!H140)</f>
        <v/>
      </c>
      <c r="J139" s="79" t="str">
        <f>IF($A139="","",'Fig 1 Ballet Leg'!I140+'Fig 2 Kip'!I140+'Fig 3 Heron'!I140+'Fig 4 Walkover'!I140)</f>
        <v/>
      </c>
      <c r="K139" s="45" t="str">
        <f t="shared" si="11"/>
        <v/>
      </c>
    </row>
    <row r="140" spans="1:11">
      <c r="A140" s="4" t="str">
        <f>IF(Draw!E140=0,"",Draw!E140)</f>
        <v/>
      </c>
      <c r="B140"/>
      <c r="C140"/>
      <c r="D140" s="12" t="str">
        <f t="shared" si="9"/>
        <v/>
      </c>
      <c r="E140" s="44" t="str">
        <f t="shared" si="10"/>
        <v/>
      </c>
      <c r="F140" s="14" t="str">
        <f>IF($A140="","",'Fig 1 Ballet Leg'!H141)</f>
        <v/>
      </c>
      <c r="G140" s="14" t="str">
        <f>IF($A140="","",'Fig 2 Kip'!H141)</f>
        <v/>
      </c>
      <c r="H140" s="14" t="str">
        <f>IF($A140="","",'Fig 3 Heron'!H141)</f>
        <v/>
      </c>
      <c r="I140" s="14" t="str">
        <f>IF($A140="","",'Fig 4 Walkover'!H141)</f>
        <v/>
      </c>
      <c r="J140" s="6" t="str">
        <f>IF($A140="","",'Fig 1 Ballet Leg'!I141+'Fig 2 Kip'!I141+'Fig 3 Heron'!I141+'Fig 4 Walkover'!I141)</f>
        <v/>
      </c>
      <c r="K140" s="45" t="str">
        <f t="shared" si="11"/>
        <v/>
      </c>
    </row>
    <row r="141" spans="1:11">
      <c r="A141" s="75" t="str">
        <f>IF(Draw!E141=0,"",Draw!E141)</f>
        <v/>
      </c>
      <c r="B141"/>
      <c r="C141"/>
      <c r="D141" s="76" t="str">
        <f t="shared" si="9"/>
        <v/>
      </c>
      <c r="E141" s="77" t="str">
        <f t="shared" si="10"/>
        <v/>
      </c>
      <c r="F141" s="78" t="str">
        <f>IF($A141="","",'Fig 1 Ballet Leg'!H142)</f>
        <v/>
      </c>
      <c r="G141" s="78" t="str">
        <f>IF($A141="","",'Fig 2 Kip'!H142)</f>
        <v/>
      </c>
      <c r="H141" s="78" t="str">
        <f>IF($A141="","",'Fig 3 Heron'!H142)</f>
        <v/>
      </c>
      <c r="I141" s="78" t="str">
        <f>IF($A141="","",'Fig 4 Walkover'!H142)</f>
        <v/>
      </c>
      <c r="J141" s="79" t="str">
        <f>IF($A141="","",'Fig 1 Ballet Leg'!I142+'Fig 2 Kip'!I142+'Fig 3 Heron'!I142+'Fig 4 Walkover'!I142)</f>
        <v/>
      </c>
      <c r="K141" s="45" t="str">
        <f t="shared" si="11"/>
        <v/>
      </c>
    </row>
    <row r="142" spans="1:11">
      <c r="A142" s="4" t="str">
        <f>IF(Draw!E142=0,"",Draw!E142)</f>
        <v/>
      </c>
      <c r="B142"/>
      <c r="C142"/>
      <c r="D142" s="12" t="str">
        <f t="shared" si="9"/>
        <v/>
      </c>
      <c r="E142" s="44" t="str">
        <f t="shared" si="10"/>
        <v/>
      </c>
      <c r="F142" s="14" t="str">
        <f>IF($A142="","",'Fig 1 Ballet Leg'!H143)</f>
        <v/>
      </c>
      <c r="G142" s="14" t="str">
        <f>IF($A142="","",'Fig 2 Kip'!H143)</f>
        <v/>
      </c>
      <c r="H142" s="14" t="str">
        <f>IF($A142="","",'Fig 3 Heron'!H143)</f>
        <v/>
      </c>
      <c r="I142" s="14" t="str">
        <f>IF($A142="","",'Fig 4 Walkover'!H143)</f>
        <v/>
      </c>
      <c r="J142" s="6" t="str">
        <f>IF($A142="","",'Fig 1 Ballet Leg'!I143+'Fig 2 Kip'!I143+'Fig 3 Heron'!I143+'Fig 4 Walkover'!I143)</f>
        <v/>
      </c>
      <c r="K142" s="45" t="str">
        <f t="shared" si="11"/>
        <v/>
      </c>
    </row>
    <row r="143" spans="1:11">
      <c r="A143" s="75" t="str">
        <f>IF(Draw!E143=0,"",Draw!E143)</f>
        <v/>
      </c>
      <c r="B143"/>
      <c r="C143"/>
      <c r="D143" s="76" t="str">
        <f t="shared" si="9"/>
        <v/>
      </c>
      <c r="E143" s="77" t="str">
        <f t="shared" si="10"/>
        <v/>
      </c>
      <c r="F143" s="78" t="str">
        <f>IF($A143="","",'Fig 1 Ballet Leg'!H144)</f>
        <v/>
      </c>
      <c r="G143" s="78" t="str">
        <f>IF($A143="","",'Fig 2 Kip'!H144)</f>
        <v/>
      </c>
      <c r="H143" s="78" t="str">
        <f>IF($A143="","",'Fig 3 Heron'!H144)</f>
        <v/>
      </c>
      <c r="I143" s="78" t="str">
        <f>IF($A143="","",'Fig 4 Walkover'!H144)</f>
        <v/>
      </c>
      <c r="J143" s="79" t="str">
        <f>IF($A143="","",'Fig 1 Ballet Leg'!I144+'Fig 2 Kip'!I144+'Fig 3 Heron'!I144+'Fig 4 Walkover'!I144)</f>
        <v/>
      </c>
      <c r="K143" s="45" t="str">
        <f t="shared" si="11"/>
        <v/>
      </c>
    </row>
    <row r="144" spans="1:11">
      <c r="A144" s="4" t="str">
        <f>IF(Draw!E144=0,"",Draw!E144)</f>
        <v/>
      </c>
      <c r="B144"/>
      <c r="C144"/>
      <c r="D144" s="12" t="str">
        <f t="shared" si="9"/>
        <v/>
      </c>
      <c r="E144" s="44" t="str">
        <f t="shared" si="10"/>
        <v/>
      </c>
      <c r="F144" s="14" t="str">
        <f>IF($A144="","",'Fig 1 Ballet Leg'!H145)</f>
        <v/>
      </c>
      <c r="G144" s="14" t="str">
        <f>IF($A144="","",'Fig 2 Kip'!H145)</f>
        <v/>
      </c>
      <c r="H144" s="14" t="str">
        <f>IF($A144="","",'Fig 3 Heron'!H145)</f>
        <v/>
      </c>
      <c r="I144" s="14" t="str">
        <f>IF($A144="","",'Fig 4 Walkover'!H145)</f>
        <v/>
      </c>
      <c r="J144" s="6" t="str">
        <f>IF($A144="","",'Fig 1 Ballet Leg'!I145+'Fig 2 Kip'!I145+'Fig 3 Heron'!I145+'Fig 4 Walkover'!I145)</f>
        <v/>
      </c>
      <c r="K144" s="45" t="str">
        <f t="shared" si="11"/>
        <v/>
      </c>
    </row>
    <row r="145" spans="1:11">
      <c r="A145" s="75" t="str">
        <f>IF(Draw!E145=0,"",Draw!E145)</f>
        <v/>
      </c>
      <c r="B145"/>
      <c r="C145"/>
      <c r="D145" s="76" t="str">
        <f t="shared" si="9"/>
        <v/>
      </c>
      <c r="E145" s="77" t="str">
        <f t="shared" si="10"/>
        <v/>
      </c>
      <c r="F145" s="78" t="str">
        <f>IF($A145="","",'Fig 1 Ballet Leg'!H146)</f>
        <v/>
      </c>
      <c r="G145" s="78" t="str">
        <f>IF($A145="","",'Fig 2 Kip'!H146)</f>
        <v/>
      </c>
      <c r="H145" s="78" t="str">
        <f>IF($A145="","",'Fig 3 Heron'!H146)</f>
        <v/>
      </c>
      <c r="I145" s="78" t="str">
        <f>IF($A145="","",'Fig 4 Walkover'!H146)</f>
        <v/>
      </c>
      <c r="J145" s="79" t="str">
        <f>IF($A145="","",'Fig 1 Ballet Leg'!I146+'Fig 2 Kip'!I146+'Fig 3 Heron'!I146+'Fig 4 Walkover'!I146)</f>
        <v/>
      </c>
      <c r="K145" s="45" t="str">
        <f t="shared" si="11"/>
        <v/>
      </c>
    </row>
    <row r="146" spans="1:11">
      <c r="A146" s="4" t="str">
        <f>IF(Draw!E146=0,"",Draw!E146)</f>
        <v/>
      </c>
      <c r="B146"/>
      <c r="C146"/>
      <c r="D146" s="12" t="str">
        <f t="shared" si="9"/>
        <v/>
      </c>
      <c r="E146" s="44" t="str">
        <f t="shared" si="10"/>
        <v/>
      </c>
      <c r="F146" s="14" t="str">
        <f>IF($A146="","",'Fig 1 Ballet Leg'!H147)</f>
        <v/>
      </c>
      <c r="G146" s="14" t="str">
        <f>IF($A146="","",'Fig 2 Kip'!H147)</f>
        <v/>
      </c>
      <c r="H146" s="14" t="str">
        <f>IF($A146="","",'Fig 3 Heron'!H147)</f>
        <v/>
      </c>
      <c r="I146" s="14" t="str">
        <f>IF($A146="","",'Fig 4 Walkover'!H147)</f>
        <v/>
      </c>
      <c r="J146" s="6" t="str">
        <f>IF($A146="","",'Fig 1 Ballet Leg'!I147+'Fig 2 Kip'!I147+'Fig 3 Heron'!I147+'Fig 4 Walkover'!I147)</f>
        <v/>
      </c>
      <c r="K146" s="45" t="str">
        <f t="shared" si="11"/>
        <v/>
      </c>
    </row>
    <row r="147" spans="1:11">
      <c r="A147" s="75" t="str">
        <f>IF(Draw!E147=0,"",Draw!E147)</f>
        <v/>
      </c>
      <c r="B147"/>
      <c r="C147"/>
      <c r="D147" s="76" t="str">
        <f t="shared" si="9"/>
        <v/>
      </c>
      <c r="E147" s="77" t="str">
        <f t="shared" si="10"/>
        <v/>
      </c>
      <c r="F147" s="78" t="str">
        <f>IF($A147="","",'Fig 1 Ballet Leg'!H148)</f>
        <v/>
      </c>
      <c r="G147" s="78" t="str">
        <f>IF($A147="","",'Fig 2 Kip'!H148)</f>
        <v/>
      </c>
      <c r="H147" s="78" t="str">
        <f>IF($A147="","",'Fig 3 Heron'!H148)</f>
        <v/>
      </c>
      <c r="I147" s="78" t="str">
        <f>IF($A147="","",'Fig 4 Walkover'!H148)</f>
        <v/>
      </c>
      <c r="J147" s="79" t="str">
        <f>IF($A147="","",'Fig 1 Ballet Leg'!I148+'Fig 2 Kip'!I148+'Fig 3 Heron'!I148+'Fig 4 Walkover'!I148)</f>
        <v/>
      </c>
      <c r="K147" s="45" t="str">
        <f t="shared" si="11"/>
        <v/>
      </c>
    </row>
    <row r="148" spans="1:11">
      <c r="A148" s="4" t="str">
        <f>IF(Draw!E148=0,"",Draw!E148)</f>
        <v/>
      </c>
      <c r="B148"/>
      <c r="C148"/>
      <c r="D148" s="12" t="str">
        <f t="shared" si="9"/>
        <v/>
      </c>
      <c r="E148" s="44" t="str">
        <f t="shared" si="10"/>
        <v/>
      </c>
      <c r="F148" s="14" t="str">
        <f>IF($A148="","",'Fig 1 Ballet Leg'!H149)</f>
        <v/>
      </c>
      <c r="G148" s="14" t="str">
        <f>IF($A148="","",'Fig 2 Kip'!H149)</f>
        <v/>
      </c>
      <c r="H148" s="14" t="str">
        <f>IF($A148="","",'Fig 3 Heron'!H149)</f>
        <v/>
      </c>
      <c r="I148" s="14" t="str">
        <f>IF($A148="","",'Fig 4 Walkover'!H149)</f>
        <v/>
      </c>
      <c r="J148" s="6" t="str">
        <f>IF($A148="","",'Fig 1 Ballet Leg'!I149+'Fig 2 Kip'!I149+'Fig 3 Heron'!I149+'Fig 4 Walkover'!I149)</f>
        <v/>
      </c>
      <c r="K148" s="45" t="str">
        <f t="shared" si="11"/>
        <v/>
      </c>
    </row>
    <row r="149" spans="1:11">
      <c r="A149" s="75" t="str">
        <f>IF(Draw!E149=0,"",Draw!E149)</f>
        <v/>
      </c>
      <c r="B149"/>
      <c r="C149"/>
      <c r="D149" s="76" t="str">
        <f t="shared" si="9"/>
        <v/>
      </c>
      <c r="E149" s="77" t="str">
        <f t="shared" si="10"/>
        <v/>
      </c>
      <c r="F149" s="78" t="str">
        <f>IF($A149="","",'Fig 1 Ballet Leg'!H150)</f>
        <v/>
      </c>
      <c r="G149" s="78" t="str">
        <f>IF($A149="","",'Fig 2 Kip'!H150)</f>
        <v/>
      </c>
      <c r="H149" s="78" t="str">
        <f>IF($A149="","",'Fig 3 Heron'!H150)</f>
        <v/>
      </c>
      <c r="I149" s="78" t="str">
        <f>IF($A149="","",'Fig 4 Walkover'!H150)</f>
        <v/>
      </c>
      <c r="J149" s="79" t="str">
        <f>IF($A149="","",'Fig 1 Ballet Leg'!I150+'Fig 2 Kip'!I150+'Fig 3 Heron'!I150+'Fig 4 Walkover'!I150)</f>
        <v/>
      </c>
      <c r="K149" s="45" t="str">
        <f t="shared" si="11"/>
        <v/>
      </c>
    </row>
    <row r="150" spans="1:11">
      <c r="A150" s="4" t="str">
        <f>IF(Draw!E150=0,"",Draw!E150)</f>
        <v/>
      </c>
      <c r="B150"/>
      <c r="C150"/>
      <c r="D150" s="12" t="str">
        <f t="shared" si="9"/>
        <v/>
      </c>
      <c r="E150" s="44" t="str">
        <f t="shared" si="10"/>
        <v/>
      </c>
      <c r="F150" s="14" t="str">
        <f>IF($A150="","",'Fig 1 Ballet Leg'!H151)</f>
        <v/>
      </c>
      <c r="G150" s="14" t="str">
        <f>IF($A150="","",'Fig 2 Kip'!H151)</f>
        <v/>
      </c>
      <c r="H150" s="14" t="str">
        <f>IF($A150="","",'Fig 3 Heron'!H151)</f>
        <v/>
      </c>
      <c r="I150" s="14" t="str">
        <f>IF($A150="","",'Fig 4 Walkover'!H151)</f>
        <v/>
      </c>
      <c r="J150" s="6" t="str">
        <f>IF($A150="","",'Fig 1 Ballet Leg'!I151+'Fig 2 Kip'!I151+'Fig 3 Heron'!I151+'Fig 4 Walkover'!I151)</f>
        <v/>
      </c>
      <c r="K150" s="45" t="str">
        <f t="shared" si="11"/>
        <v/>
      </c>
    </row>
    <row r="151" spans="1:11">
      <c r="A151" s="67"/>
      <c r="B151"/>
      <c r="C151"/>
      <c r="D151" s="26"/>
      <c r="E151" s="69"/>
      <c r="F151" s="39"/>
      <c r="G151" s="39"/>
      <c r="H151" s="39"/>
      <c r="I151" s="39"/>
      <c r="J151" s="40"/>
      <c r="K151" s="72" t="str">
        <f>IF($A151="","",IF(A151="","",VLOOKUP(E151,AX$3:AY$102,2,FALSE)))</f>
        <v/>
      </c>
    </row>
    <row r="152" spans="1:11">
      <c r="A152" s="67"/>
      <c r="B152" s="25"/>
      <c r="C152" s="25"/>
      <c r="D152" s="26"/>
      <c r="E152" s="26"/>
      <c r="F152" s="68"/>
      <c r="G152" s="68"/>
      <c r="H152" s="68"/>
      <c r="I152" s="68"/>
      <c r="J152" s="25"/>
    </row>
    <row r="153" spans="1:11">
      <c r="A153" s="67"/>
      <c r="B153" s="25"/>
      <c r="C153" s="25"/>
      <c r="D153" s="26"/>
      <c r="E153" s="26"/>
      <c r="F153" s="68"/>
      <c r="G153" s="68"/>
      <c r="H153" s="68"/>
      <c r="I153" s="68"/>
      <c r="J153" s="25"/>
    </row>
    <row r="154" spans="1:11">
      <c r="A154" s="67"/>
      <c r="B154" s="25"/>
      <c r="C154" s="25"/>
      <c r="D154" s="26"/>
      <c r="E154" s="26"/>
      <c r="F154" s="68"/>
      <c r="G154" s="68"/>
      <c r="H154" s="68"/>
      <c r="I154" s="68"/>
      <c r="J154" s="25"/>
    </row>
    <row r="155" spans="1:11">
      <c r="A155" s="67"/>
      <c r="B155" s="25"/>
      <c r="C155" s="25"/>
      <c r="D155" s="26"/>
      <c r="E155" s="26"/>
      <c r="F155" s="68"/>
      <c r="G155" s="68"/>
      <c r="H155" s="68"/>
      <c r="I155" s="68"/>
      <c r="J155" s="25"/>
    </row>
    <row r="156" spans="1:11">
      <c r="A156" s="67"/>
      <c r="B156" s="25"/>
      <c r="C156" s="25"/>
      <c r="D156" s="26"/>
      <c r="E156" s="26"/>
      <c r="F156" s="68"/>
      <c r="G156" s="68"/>
      <c r="H156" s="68"/>
      <c r="I156" s="68"/>
      <c r="J156" s="25"/>
    </row>
    <row r="157" spans="1:11">
      <c r="A157" s="67"/>
      <c r="B157" s="25"/>
      <c r="C157" s="25"/>
      <c r="D157" s="26"/>
      <c r="E157" s="26"/>
      <c r="F157" s="68"/>
      <c r="G157" s="68"/>
      <c r="H157" s="68"/>
      <c r="I157" s="68"/>
      <c r="J157" s="25"/>
    </row>
    <row r="158" spans="1:11">
      <c r="A158" s="67"/>
      <c r="B158" s="25"/>
      <c r="C158" s="25"/>
      <c r="D158" s="26"/>
      <c r="E158" s="26"/>
      <c r="F158" s="68"/>
      <c r="G158" s="68"/>
      <c r="H158" s="68"/>
      <c r="I158" s="68"/>
      <c r="J158" s="25"/>
    </row>
    <row r="159" spans="1:11">
      <c r="A159" s="67"/>
      <c r="B159" s="25"/>
      <c r="C159" s="25"/>
      <c r="D159" s="26"/>
      <c r="E159" s="26"/>
      <c r="F159" s="68"/>
      <c r="G159" s="68"/>
      <c r="H159" s="68"/>
      <c r="I159" s="68"/>
      <c r="J159" s="25"/>
    </row>
    <row r="160" spans="1:11">
      <c r="A160" s="67"/>
      <c r="B160" s="25"/>
      <c r="C160" s="25"/>
      <c r="D160" s="26"/>
      <c r="E160" s="26"/>
      <c r="F160" s="68"/>
      <c r="G160" s="68"/>
      <c r="H160" s="68"/>
      <c r="I160" s="68"/>
      <c r="J160" s="25"/>
    </row>
    <row r="161" spans="1:10">
      <c r="A161" s="67"/>
      <c r="B161" s="25"/>
      <c r="C161" s="25"/>
      <c r="D161" s="26"/>
      <c r="E161" s="26"/>
      <c r="F161" s="68"/>
      <c r="G161" s="68"/>
      <c r="H161" s="68"/>
      <c r="I161" s="68"/>
      <c r="J161" s="25"/>
    </row>
    <row r="162" spans="1:10">
      <c r="A162" s="67"/>
      <c r="B162" s="25"/>
      <c r="C162" s="25"/>
      <c r="D162" s="26"/>
      <c r="E162" s="26"/>
      <c r="F162" s="68"/>
      <c r="G162" s="68"/>
      <c r="H162" s="68"/>
      <c r="I162" s="68"/>
      <c r="J162" s="25"/>
    </row>
    <row r="163" spans="1:10">
      <c r="A163" s="67"/>
      <c r="B163" s="25"/>
      <c r="C163" s="25"/>
      <c r="D163" s="26"/>
      <c r="E163" s="26"/>
      <c r="F163" s="68"/>
      <c r="G163" s="68"/>
      <c r="H163" s="68"/>
      <c r="I163" s="68"/>
      <c r="J163" s="25"/>
    </row>
    <row r="164" spans="1:10">
      <c r="A164" s="67"/>
      <c r="B164" s="25"/>
      <c r="C164" s="25"/>
      <c r="D164" s="26"/>
      <c r="E164" s="26"/>
      <c r="F164" s="68"/>
      <c r="G164" s="68"/>
      <c r="H164" s="68"/>
      <c r="I164" s="68"/>
      <c r="J164" s="25"/>
    </row>
    <row r="165" spans="1:10">
      <c r="A165" s="67"/>
      <c r="B165" s="25"/>
      <c r="C165" s="25"/>
      <c r="D165" s="26"/>
      <c r="E165" s="26"/>
      <c r="F165" s="68"/>
      <c r="G165" s="68"/>
      <c r="H165" s="68"/>
      <c r="I165" s="68"/>
      <c r="J165" s="25"/>
    </row>
    <row r="166" spans="1:10">
      <c r="A166" s="67"/>
      <c r="B166" s="25"/>
      <c r="C166" s="25"/>
      <c r="D166" s="26"/>
      <c r="E166" s="26"/>
      <c r="F166" s="68"/>
      <c r="G166" s="68"/>
      <c r="H166" s="68"/>
      <c r="I166" s="68"/>
      <c r="J166" s="25"/>
    </row>
    <row r="167" spans="1:10">
      <c r="A167" s="67"/>
      <c r="B167" s="25"/>
      <c r="C167" s="25"/>
      <c r="D167" s="26"/>
      <c r="E167" s="26"/>
      <c r="F167" s="68"/>
      <c r="G167" s="68"/>
      <c r="H167" s="68"/>
      <c r="I167" s="68"/>
      <c r="J167" s="25"/>
    </row>
    <row r="168" spans="1:10">
      <c r="A168" s="67"/>
      <c r="B168" s="25"/>
      <c r="C168" s="25"/>
      <c r="D168" s="26"/>
      <c r="E168" s="26"/>
      <c r="F168" s="68"/>
      <c r="G168" s="68"/>
      <c r="H168" s="68"/>
      <c r="I168" s="68"/>
      <c r="J168" s="25"/>
    </row>
    <row r="169" spans="1:10">
      <c r="A169" s="67"/>
      <c r="B169" s="25"/>
      <c r="C169" s="25"/>
      <c r="D169" s="26"/>
      <c r="E169" s="26"/>
      <c r="F169" s="68"/>
      <c r="G169" s="68"/>
      <c r="H169" s="68"/>
      <c r="I169" s="68"/>
      <c r="J169" s="25"/>
    </row>
    <row r="170" spans="1:10">
      <c r="A170" s="67"/>
      <c r="B170" s="25"/>
      <c r="C170" s="25"/>
      <c r="D170" s="26"/>
      <c r="E170" s="26"/>
      <c r="F170" s="68"/>
      <c r="G170" s="68"/>
      <c r="H170" s="68"/>
      <c r="I170" s="68"/>
      <c r="J170" s="25"/>
    </row>
    <row r="171" spans="1:10">
      <c r="A171" s="67"/>
      <c r="B171" s="25"/>
      <c r="C171" s="25"/>
      <c r="D171" s="26"/>
      <c r="E171" s="26"/>
      <c r="F171" s="68"/>
      <c r="G171" s="68"/>
      <c r="H171" s="68"/>
      <c r="I171" s="68"/>
      <c r="J171" s="25"/>
    </row>
    <row r="172" spans="1:10">
      <c r="A172" s="67"/>
      <c r="B172" s="25"/>
      <c r="C172" s="25"/>
      <c r="D172" s="26"/>
      <c r="E172" s="26"/>
      <c r="F172" s="68"/>
      <c r="G172" s="68"/>
      <c r="H172" s="68"/>
      <c r="I172" s="68"/>
      <c r="J172" s="25"/>
    </row>
    <row r="173" spans="1:10">
      <c r="A173" s="67"/>
      <c r="B173" s="25"/>
      <c r="C173" s="25"/>
      <c r="D173" s="26"/>
      <c r="E173" s="26"/>
      <c r="F173" s="68"/>
      <c r="G173" s="68"/>
      <c r="H173" s="68"/>
      <c r="I173" s="68"/>
      <c r="J173" s="25"/>
    </row>
    <row r="174" spans="1:10">
      <c r="A174" s="67"/>
      <c r="B174" s="25"/>
      <c r="C174" s="25"/>
      <c r="D174" s="26"/>
      <c r="E174" s="26"/>
      <c r="F174" s="68"/>
      <c r="G174" s="68"/>
      <c r="H174" s="68"/>
      <c r="I174" s="68"/>
      <c r="J174" s="25"/>
    </row>
    <row r="175" spans="1:10">
      <c r="A175" s="67"/>
      <c r="B175" s="25"/>
      <c r="C175" s="25"/>
      <c r="D175" s="26"/>
      <c r="E175" s="26"/>
      <c r="F175" s="68"/>
      <c r="G175" s="68"/>
      <c r="H175" s="68"/>
      <c r="I175" s="68"/>
      <c r="J175" s="25"/>
    </row>
    <row r="176" spans="1:10">
      <c r="A176" s="67"/>
      <c r="B176" s="25"/>
      <c r="C176" s="25"/>
      <c r="D176" s="26"/>
      <c r="E176" s="26"/>
      <c r="F176" s="68"/>
      <c r="G176" s="68"/>
      <c r="H176" s="68"/>
      <c r="I176" s="68"/>
      <c r="J176" s="25"/>
    </row>
    <row r="177" spans="1:10">
      <c r="A177" s="67"/>
      <c r="B177" s="25"/>
      <c r="C177" s="25"/>
      <c r="D177" s="26"/>
      <c r="E177" s="26"/>
      <c r="F177" s="68"/>
      <c r="G177" s="68"/>
      <c r="H177" s="68"/>
      <c r="I177" s="68"/>
      <c r="J177" s="25"/>
    </row>
    <row r="178" spans="1:10">
      <c r="A178" s="67"/>
      <c r="B178" s="25"/>
      <c r="C178" s="25"/>
      <c r="D178" s="26"/>
      <c r="E178" s="26"/>
      <c r="F178" s="68"/>
      <c r="G178" s="68"/>
      <c r="H178" s="68"/>
      <c r="I178" s="68"/>
      <c r="J178" s="25"/>
    </row>
    <row r="179" spans="1:10">
      <c r="A179" s="67"/>
      <c r="B179" s="25"/>
      <c r="C179" s="25"/>
      <c r="D179" s="26"/>
      <c r="E179" s="26"/>
      <c r="F179" s="68"/>
      <c r="G179" s="68"/>
      <c r="H179" s="68"/>
      <c r="I179" s="68"/>
      <c r="J179" s="25"/>
    </row>
    <row r="180" spans="1:10">
      <c r="A180" s="67"/>
      <c r="B180" s="25"/>
      <c r="C180" s="25"/>
      <c r="D180" s="26"/>
      <c r="E180" s="26"/>
      <c r="F180" s="68"/>
      <c r="G180" s="68"/>
      <c r="H180" s="68"/>
      <c r="I180" s="68"/>
      <c r="J180" s="25"/>
    </row>
    <row r="181" spans="1:10">
      <c r="A181" s="67"/>
      <c r="B181" s="25"/>
      <c r="C181" s="25"/>
      <c r="D181" s="26"/>
      <c r="E181" s="26"/>
      <c r="F181" s="68"/>
      <c r="G181" s="68"/>
      <c r="H181" s="68"/>
      <c r="I181" s="68"/>
      <c r="J181" s="25"/>
    </row>
    <row r="182" spans="1:10">
      <c r="A182" s="67"/>
      <c r="B182" s="25"/>
      <c r="C182" s="25"/>
      <c r="D182" s="26"/>
      <c r="E182" s="26"/>
      <c r="F182" s="68"/>
      <c r="G182" s="68"/>
      <c r="H182" s="68"/>
      <c r="I182" s="68"/>
      <c r="J182" s="25"/>
    </row>
    <row r="183" spans="1:10">
      <c r="A183" s="67"/>
      <c r="B183" s="25"/>
      <c r="C183" s="25"/>
      <c r="D183" s="26"/>
      <c r="E183" s="26"/>
      <c r="F183" s="68"/>
      <c r="G183" s="68"/>
      <c r="H183" s="68"/>
      <c r="I183" s="68"/>
      <c r="J183" s="25"/>
    </row>
    <row r="184" spans="1:10">
      <c r="A184" s="67"/>
      <c r="B184" s="25"/>
      <c r="C184" s="25"/>
      <c r="D184" s="26"/>
      <c r="E184" s="26"/>
      <c r="F184" s="68"/>
      <c r="G184" s="68"/>
      <c r="H184" s="68"/>
      <c r="I184" s="68"/>
      <c r="J184" s="25"/>
    </row>
    <row r="185" spans="1:10">
      <c r="A185" s="67"/>
      <c r="B185" s="25"/>
      <c r="C185" s="25"/>
      <c r="D185" s="26"/>
      <c r="E185" s="26"/>
      <c r="F185" s="68"/>
      <c r="G185" s="68"/>
      <c r="H185" s="68"/>
      <c r="I185" s="68"/>
      <c r="J185" s="25"/>
    </row>
    <row r="186" spans="1:10">
      <c r="A186" s="67"/>
      <c r="B186" s="25"/>
      <c r="C186" s="25"/>
      <c r="D186" s="26"/>
      <c r="E186" s="26"/>
      <c r="F186" s="68"/>
      <c r="G186" s="68"/>
      <c r="H186" s="68"/>
      <c r="I186" s="68"/>
      <c r="J186" s="25"/>
    </row>
    <row r="187" spans="1:10">
      <c r="A187" s="67"/>
      <c r="B187" s="25"/>
      <c r="C187" s="25"/>
      <c r="D187" s="26"/>
      <c r="E187" s="26"/>
      <c r="F187" s="68"/>
      <c r="G187" s="68"/>
      <c r="H187" s="68"/>
      <c r="I187" s="68"/>
      <c r="J187" s="25"/>
    </row>
    <row r="188" spans="1:10">
      <c r="A188" s="67"/>
      <c r="B188" s="25"/>
      <c r="C188" s="25"/>
      <c r="D188" s="26"/>
      <c r="E188" s="26"/>
      <c r="F188" s="68"/>
      <c r="G188" s="68"/>
      <c r="H188" s="68"/>
      <c r="I188" s="68"/>
      <c r="J188" s="25"/>
    </row>
    <row r="189" spans="1:10">
      <c r="A189" s="67"/>
      <c r="B189" s="25"/>
      <c r="C189" s="25"/>
      <c r="D189" s="26"/>
      <c r="E189" s="26"/>
      <c r="F189" s="68"/>
      <c r="G189" s="68"/>
      <c r="H189" s="68"/>
      <c r="I189" s="68"/>
      <c r="J189" s="25"/>
    </row>
    <row r="190" spans="1:10">
      <c r="A190" s="67"/>
      <c r="B190" s="25"/>
      <c r="C190" s="25"/>
      <c r="D190" s="26"/>
      <c r="E190" s="26"/>
      <c r="F190" s="68"/>
      <c r="G190" s="68"/>
      <c r="H190" s="68"/>
      <c r="I190" s="68"/>
      <c r="J190" s="25"/>
    </row>
    <row r="191" spans="1:10">
      <c r="A191" s="67"/>
      <c r="B191" s="25"/>
      <c r="C191" s="25"/>
      <c r="D191" s="26"/>
      <c r="E191" s="26"/>
      <c r="F191" s="68"/>
      <c r="G191" s="68"/>
      <c r="H191" s="68"/>
      <c r="I191" s="68"/>
      <c r="J191" s="25"/>
    </row>
    <row r="192" spans="1:10">
      <c r="A192" s="67"/>
      <c r="B192" s="25"/>
      <c r="C192" s="25"/>
      <c r="D192" s="26"/>
      <c r="E192" s="26"/>
      <c r="F192" s="68"/>
      <c r="G192" s="68"/>
      <c r="H192" s="68"/>
      <c r="I192" s="68"/>
      <c r="J192" s="25"/>
    </row>
    <row r="193" spans="1:10">
      <c r="A193" s="67"/>
      <c r="B193" s="25"/>
      <c r="C193" s="25"/>
      <c r="D193" s="26"/>
      <c r="E193" s="26"/>
      <c r="F193" s="68"/>
      <c r="G193" s="68"/>
      <c r="H193" s="68"/>
      <c r="I193" s="68"/>
      <c r="J193" s="25"/>
    </row>
    <row r="194" spans="1:10">
      <c r="A194" s="67"/>
      <c r="B194" s="25"/>
      <c r="C194" s="25"/>
      <c r="D194" s="26"/>
      <c r="E194" s="26"/>
      <c r="F194" s="68"/>
      <c r="G194" s="68"/>
      <c r="H194" s="68"/>
      <c r="I194" s="68"/>
      <c r="J194" s="25"/>
    </row>
    <row r="195" spans="1:10">
      <c r="A195" s="67"/>
      <c r="B195" s="25"/>
      <c r="C195" s="25"/>
      <c r="D195" s="26"/>
      <c r="E195" s="26"/>
      <c r="F195" s="68"/>
      <c r="G195" s="68"/>
      <c r="H195" s="68"/>
      <c r="I195" s="68"/>
      <c r="J195" s="25"/>
    </row>
    <row r="196" spans="1:10">
      <c r="A196" s="67"/>
      <c r="B196" s="25"/>
      <c r="C196" s="25"/>
      <c r="D196" s="26"/>
      <c r="E196" s="26"/>
      <c r="F196" s="68"/>
      <c r="G196" s="68"/>
      <c r="H196" s="68"/>
      <c r="I196" s="68"/>
      <c r="J196" s="25"/>
    </row>
    <row r="197" spans="1:10">
      <c r="A197" s="67"/>
      <c r="B197" s="25"/>
      <c r="C197" s="25"/>
      <c r="D197" s="26"/>
      <c r="E197" s="26"/>
      <c r="F197" s="68"/>
      <c r="G197" s="68"/>
      <c r="H197" s="68"/>
      <c r="I197" s="68"/>
      <c r="J197" s="25"/>
    </row>
    <row r="198" spans="1:10">
      <c r="A198" s="67"/>
      <c r="B198" s="25"/>
      <c r="C198" s="25"/>
      <c r="D198" s="26"/>
      <c r="E198" s="26"/>
      <c r="F198" s="68"/>
      <c r="G198" s="68"/>
      <c r="H198" s="68"/>
      <c r="I198" s="68"/>
      <c r="J198" s="25"/>
    </row>
  </sheetData>
  <sortState ref="A2:K29">
    <sortCondition ref="E2:E29"/>
  </sortState>
  <phoneticPr fontId="2" type="noConversion"/>
  <conditionalFormatting sqref="A2:J3 A4:A150 D4:J150">
    <cfRule type="expression" dxfId="180" priority="3749" stopIfTrue="1">
      <formula>MOD(ROW(),2)=0</formula>
    </cfRule>
    <cfRule type="expression" dxfId="179" priority="3750" stopIfTrue="1">
      <formula>MOD(ROW(),2)&lt;&gt;0</formula>
    </cfRule>
  </conditionalFormatting>
  <conditionalFormatting sqref="K2:K151">
    <cfRule type="expression" dxfId="178" priority="3747" stopIfTrue="1">
      <formula>MOD(ROW(),2)=0</formula>
    </cfRule>
    <cfRule type="expression" dxfId="177" priority="3748" stopIfTrue="1">
      <formula>MOD(ROW(),2)&lt;&gt;0</formula>
    </cfRule>
  </conditionalFormatting>
  <conditionalFormatting sqref="K151">
    <cfRule type="expression" dxfId="176" priority="3507" stopIfTrue="1">
      <formula>MOD(ROW(),2)=0</formula>
    </cfRule>
    <cfRule type="expression" dxfId="175" priority="3508" stopIfTrue="1">
      <formula>MOD(ROW(),2)&lt;&gt;0</formula>
    </cfRule>
  </conditionalFormatting>
  <conditionalFormatting sqref="B68:C69">
    <cfRule type="expression" dxfId="174" priority="217" stopIfTrue="1">
      <formula>MOD(ROW(),2)=0</formula>
    </cfRule>
    <cfRule type="expression" dxfId="173" priority="218" stopIfTrue="1">
      <formula>MOD(ROW(),2)&lt;&gt;0</formula>
    </cfRule>
  </conditionalFormatting>
  <conditionalFormatting sqref="B70:C71">
    <cfRule type="expression" dxfId="172" priority="215" stopIfTrue="1">
      <formula>MOD(ROW(),2)=0</formula>
    </cfRule>
    <cfRule type="expression" dxfId="171" priority="216" stopIfTrue="1">
      <formula>MOD(ROW(),2)&lt;&gt;0</formula>
    </cfRule>
  </conditionalFormatting>
  <conditionalFormatting sqref="B72:C73">
    <cfRule type="expression" dxfId="170" priority="213" stopIfTrue="1">
      <formula>MOD(ROW(),2)=0</formula>
    </cfRule>
    <cfRule type="expression" dxfId="169" priority="214" stopIfTrue="1">
      <formula>MOD(ROW(),2)&lt;&gt;0</formula>
    </cfRule>
  </conditionalFormatting>
  <conditionalFormatting sqref="B74:C74">
    <cfRule type="expression" dxfId="168" priority="211" stopIfTrue="1">
      <formula>MOD(ROW(),2)=0</formula>
    </cfRule>
    <cfRule type="expression" dxfId="167" priority="212" stopIfTrue="1">
      <formula>MOD(ROW(),2)&lt;&gt;0</formula>
    </cfRule>
  </conditionalFormatting>
  <conditionalFormatting sqref="B77:C77">
    <cfRule type="expression" dxfId="166" priority="209" stopIfTrue="1">
      <formula>MOD(ROW(),2)=0</formula>
    </cfRule>
    <cfRule type="expression" dxfId="165" priority="210" stopIfTrue="1">
      <formula>MOD(ROW(),2)&lt;&gt;0</formula>
    </cfRule>
  </conditionalFormatting>
  <conditionalFormatting sqref="B84:C85">
    <cfRule type="expression" dxfId="164" priority="199" stopIfTrue="1">
      <formula>MOD(ROW(),2)=0</formula>
    </cfRule>
    <cfRule type="expression" dxfId="163" priority="200" stopIfTrue="1">
      <formula>MOD(ROW(),2)&lt;&gt;0</formula>
    </cfRule>
  </conditionalFormatting>
  <conditionalFormatting sqref="B86:C87">
    <cfRule type="expression" dxfId="162" priority="197" stopIfTrue="1">
      <formula>MOD(ROW(),2)=0</formula>
    </cfRule>
    <cfRule type="expression" dxfId="161" priority="198" stopIfTrue="1">
      <formula>MOD(ROW(),2)&lt;&gt;0</formula>
    </cfRule>
  </conditionalFormatting>
  <conditionalFormatting sqref="B88:C89">
    <cfRule type="expression" dxfId="160" priority="195" stopIfTrue="1">
      <formula>MOD(ROW(),2)=0</formula>
    </cfRule>
    <cfRule type="expression" dxfId="159" priority="196" stopIfTrue="1">
      <formula>MOD(ROW(),2)&lt;&gt;0</formula>
    </cfRule>
  </conditionalFormatting>
  <conditionalFormatting sqref="B90:C91">
    <cfRule type="expression" dxfId="158" priority="193" stopIfTrue="1">
      <formula>MOD(ROW(),2)=0</formula>
    </cfRule>
    <cfRule type="expression" dxfId="157" priority="194" stopIfTrue="1">
      <formula>MOD(ROW(),2)&lt;&gt;0</formula>
    </cfRule>
  </conditionalFormatting>
  <conditionalFormatting sqref="B100:C101">
    <cfRule type="expression" dxfId="156" priority="181" stopIfTrue="1">
      <formula>MOD(ROW(),2)=0</formula>
    </cfRule>
    <cfRule type="expression" dxfId="155" priority="182" stopIfTrue="1">
      <formula>MOD(ROW(),2)&lt;&gt;0</formula>
    </cfRule>
  </conditionalFormatting>
  <conditionalFormatting sqref="B4:C5">
    <cfRule type="expression" dxfId="154" priority="129" stopIfTrue="1">
      <formula>MOD(ROW(),2)=0</formula>
    </cfRule>
    <cfRule type="expression" dxfId="153" priority="130" stopIfTrue="1">
      <formula>MOD(ROW(),2)&lt;&gt;0</formula>
    </cfRule>
  </conditionalFormatting>
  <conditionalFormatting sqref="B6:C7">
    <cfRule type="expression" dxfId="152" priority="127" stopIfTrue="1">
      <formula>MOD(ROW(),2)=0</formula>
    </cfRule>
    <cfRule type="expression" dxfId="151" priority="128" stopIfTrue="1">
      <formula>MOD(ROW(),2)&lt;&gt;0</formula>
    </cfRule>
  </conditionalFormatting>
  <conditionalFormatting sqref="B8:C9">
    <cfRule type="expression" dxfId="150" priority="125" stopIfTrue="1">
      <formula>MOD(ROW(),2)=0</formula>
    </cfRule>
    <cfRule type="expression" dxfId="149" priority="126" stopIfTrue="1">
      <formula>MOD(ROW(),2)&lt;&gt;0</formula>
    </cfRule>
  </conditionalFormatting>
  <conditionalFormatting sqref="B10:C11">
    <cfRule type="expression" dxfId="148" priority="123" stopIfTrue="1">
      <formula>MOD(ROW(),2)=0</formula>
    </cfRule>
    <cfRule type="expression" dxfId="147" priority="124" stopIfTrue="1">
      <formula>MOD(ROW(),2)&lt;&gt;0</formula>
    </cfRule>
  </conditionalFormatting>
  <conditionalFormatting sqref="B12:C13">
    <cfRule type="expression" dxfId="146" priority="121" stopIfTrue="1">
      <formula>MOD(ROW(),2)=0</formula>
    </cfRule>
    <cfRule type="expression" dxfId="145" priority="122" stopIfTrue="1">
      <formula>MOD(ROW(),2)&lt;&gt;0</formula>
    </cfRule>
  </conditionalFormatting>
  <conditionalFormatting sqref="B14:C15">
    <cfRule type="expression" dxfId="144" priority="119" stopIfTrue="1">
      <formula>MOD(ROW(),2)=0</formula>
    </cfRule>
    <cfRule type="expression" dxfId="143" priority="120" stopIfTrue="1">
      <formula>MOD(ROW(),2)&lt;&gt;0</formula>
    </cfRule>
  </conditionalFormatting>
  <conditionalFormatting sqref="B16:C17">
    <cfRule type="expression" dxfId="142" priority="117" stopIfTrue="1">
      <formula>MOD(ROW(),2)=0</formula>
    </cfRule>
    <cfRule type="expression" dxfId="141" priority="118" stopIfTrue="1">
      <formula>MOD(ROW(),2)&lt;&gt;0</formula>
    </cfRule>
  </conditionalFormatting>
  <conditionalFormatting sqref="B18:C19">
    <cfRule type="expression" dxfId="140" priority="115" stopIfTrue="1">
      <formula>MOD(ROW(),2)=0</formula>
    </cfRule>
    <cfRule type="expression" dxfId="139" priority="116" stopIfTrue="1">
      <formula>MOD(ROW(),2)&lt;&gt;0</formula>
    </cfRule>
  </conditionalFormatting>
  <conditionalFormatting sqref="B20:C21">
    <cfRule type="expression" dxfId="138" priority="113" stopIfTrue="1">
      <formula>MOD(ROW(),2)=0</formula>
    </cfRule>
    <cfRule type="expression" dxfId="137" priority="114" stopIfTrue="1">
      <formula>MOD(ROW(),2)&lt;&gt;0</formula>
    </cfRule>
  </conditionalFormatting>
  <conditionalFormatting sqref="B22:C23">
    <cfRule type="expression" dxfId="136" priority="111" stopIfTrue="1">
      <formula>MOD(ROW(),2)=0</formula>
    </cfRule>
    <cfRule type="expression" dxfId="135" priority="112" stopIfTrue="1">
      <formula>MOD(ROW(),2)&lt;&gt;0</formula>
    </cfRule>
  </conditionalFormatting>
  <conditionalFormatting sqref="B24:C25">
    <cfRule type="expression" dxfId="134" priority="109" stopIfTrue="1">
      <formula>MOD(ROW(),2)=0</formula>
    </cfRule>
    <cfRule type="expression" dxfId="133" priority="110" stopIfTrue="1">
      <formula>MOD(ROW(),2)&lt;&gt;0</formula>
    </cfRule>
  </conditionalFormatting>
  <conditionalFormatting sqref="B26:C27">
    <cfRule type="expression" dxfId="132" priority="107" stopIfTrue="1">
      <formula>MOD(ROW(),2)=0</formula>
    </cfRule>
    <cfRule type="expression" dxfId="131" priority="108" stopIfTrue="1">
      <formula>MOD(ROW(),2)&lt;&gt;0</formula>
    </cfRule>
  </conditionalFormatting>
  <conditionalFormatting sqref="B28:C29">
    <cfRule type="expression" dxfId="130" priority="105" stopIfTrue="1">
      <formula>MOD(ROW(),2)=0</formula>
    </cfRule>
    <cfRule type="expression" dxfId="129" priority="106" stopIfTrue="1">
      <formula>MOD(ROW(),2)&lt;&gt;0</formula>
    </cfRule>
  </conditionalFormatting>
  <conditionalFormatting sqref="B30:C31">
    <cfRule type="expression" dxfId="128" priority="103" stopIfTrue="1">
      <formula>MOD(ROW(),2)=0</formula>
    </cfRule>
    <cfRule type="expression" dxfId="127" priority="104" stopIfTrue="1">
      <formula>MOD(ROW(),2)&lt;&gt;0</formula>
    </cfRule>
  </conditionalFormatting>
  <conditionalFormatting sqref="B32:C33">
    <cfRule type="expression" dxfId="126" priority="101" stopIfTrue="1">
      <formula>MOD(ROW(),2)=0</formula>
    </cfRule>
    <cfRule type="expression" dxfId="125" priority="102" stopIfTrue="1">
      <formula>MOD(ROW(),2)&lt;&gt;0</formula>
    </cfRule>
  </conditionalFormatting>
  <conditionalFormatting sqref="B34:C35">
    <cfRule type="expression" dxfId="124" priority="99" stopIfTrue="1">
      <formula>MOD(ROW(),2)=0</formula>
    </cfRule>
    <cfRule type="expression" dxfId="123" priority="100" stopIfTrue="1">
      <formula>MOD(ROW(),2)&lt;&gt;0</formula>
    </cfRule>
  </conditionalFormatting>
  <conditionalFormatting sqref="B36:C37">
    <cfRule type="expression" dxfId="122" priority="97" stopIfTrue="1">
      <formula>MOD(ROW(),2)=0</formula>
    </cfRule>
    <cfRule type="expression" dxfId="121" priority="98" stopIfTrue="1">
      <formula>MOD(ROW(),2)&lt;&gt;0</formula>
    </cfRule>
  </conditionalFormatting>
  <conditionalFormatting sqref="B38:C39">
    <cfRule type="expression" dxfId="120" priority="95" stopIfTrue="1">
      <formula>MOD(ROW(),2)=0</formula>
    </cfRule>
    <cfRule type="expression" dxfId="119" priority="96" stopIfTrue="1">
      <formula>MOD(ROW(),2)&lt;&gt;0</formula>
    </cfRule>
  </conditionalFormatting>
  <conditionalFormatting sqref="B40:C41">
    <cfRule type="expression" dxfId="118" priority="93" stopIfTrue="1">
      <formula>MOD(ROW(),2)=0</formula>
    </cfRule>
    <cfRule type="expression" dxfId="117" priority="94" stopIfTrue="1">
      <formula>MOD(ROW(),2)&lt;&gt;0</formula>
    </cfRule>
  </conditionalFormatting>
  <conditionalFormatting sqref="B42:C43">
    <cfRule type="expression" dxfId="116" priority="91" stopIfTrue="1">
      <formula>MOD(ROW(),2)=0</formula>
    </cfRule>
    <cfRule type="expression" dxfId="115" priority="92" stopIfTrue="1">
      <formula>MOD(ROW(),2)&lt;&gt;0</formula>
    </cfRule>
  </conditionalFormatting>
  <conditionalFormatting sqref="B44:C45">
    <cfRule type="expression" dxfId="114" priority="89" stopIfTrue="1">
      <formula>MOD(ROW(),2)=0</formula>
    </cfRule>
    <cfRule type="expression" dxfId="113" priority="90" stopIfTrue="1">
      <formula>MOD(ROW(),2)&lt;&gt;0</formula>
    </cfRule>
  </conditionalFormatting>
  <conditionalFormatting sqref="B46:C47">
    <cfRule type="expression" dxfId="112" priority="87" stopIfTrue="1">
      <formula>MOD(ROW(),2)=0</formula>
    </cfRule>
    <cfRule type="expression" dxfId="111" priority="88" stopIfTrue="1">
      <formula>MOD(ROW(),2)&lt;&gt;0</formula>
    </cfRule>
  </conditionalFormatting>
  <conditionalFormatting sqref="B48:C49">
    <cfRule type="expression" dxfId="110" priority="85" stopIfTrue="1">
      <formula>MOD(ROW(),2)=0</formula>
    </cfRule>
    <cfRule type="expression" dxfId="109" priority="86" stopIfTrue="1">
      <formula>MOD(ROW(),2)&lt;&gt;0</formula>
    </cfRule>
  </conditionalFormatting>
  <conditionalFormatting sqref="B50:C51">
    <cfRule type="expression" dxfId="108" priority="83" stopIfTrue="1">
      <formula>MOD(ROW(),2)=0</formula>
    </cfRule>
    <cfRule type="expression" dxfId="107" priority="84" stopIfTrue="1">
      <formula>MOD(ROW(),2)&lt;&gt;0</formula>
    </cfRule>
  </conditionalFormatting>
  <conditionalFormatting sqref="B52:C53">
    <cfRule type="expression" dxfId="106" priority="81" stopIfTrue="1">
      <formula>MOD(ROW(),2)=0</formula>
    </cfRule>
    <cfRule type="expression" dxfId="105" priority="82" stopIfTrue="1">
      <formula>MOD(ROW(),2)&lt;&gt;0</formula>
    </cfRule>
  </conditionalFormatting>
  <conditionalFormatting sqref="B54:C55">
    <cfRule type="expression" dxfId="104" priority="79" stopIfTrue="1">
      <formula>MOD(ROW(),2)=0</formula>
    </cfRule>
    <cfRule type="expression" dxfId="103" priority="80" stopIfTrue="1">
      <formula>MOD(ROW(),2)&lt;&gt;0</formula>
    </cfRule>
  </conditionalFormatting>
  <conditionalFormatting sqref="B56:C57">
    <cfRule type="expression" dxfId="102" priority="77" stopIfTrue="1">
      <formula>MOD(ROW(),2)=0</formula>
    </cfRule>
    <cfRule type="expression" dxfId="101" priority="78" stopIfTrue="1">
      <formula>MOD(ROW(),2)&lt;&gt;0</formula>
    </cfRule>
  </conditionalFormatting>
  <conditionalFormatting sqref="B58:C59">
    <cfRule type="expression" dxfId="100" priority="75" stopIfTrue="1">
      <formula>MOD(ROW(),2)=0</formula>
    </cfRule>
    <cfRule type="expression" dxfId="99" priority="76" stopIfTrue="1">
      <formula>MOD(ROW(),2)&lt;&gt;0</formula>
    </cfRule>
  </conditionalFormatting>
  <conditionalFormatting sqref="B60:C61">
    <cfRule type="expression" dxfId="98" priority="73" stopIfTrue="1">
      <formula>MOD(ROW(),2)=0</formula>
    </cfRule>
    <cfRule type="expression" dxfId="97" priority="74" stopIfTrue="1">
      <formula>MOD(ROW(),2)&lt;&gt;0</formula>
    </cfRule>
  </conditionalFormatting>
  <conditionalFormatting sqref="B62:C63">
    <cfRule type="expression" dxfId="96" priority="71" stopIfTrue="1">
      <formula>MOD(ROW(),2)=0</formula>
    </cfRule>
    <cfRule type="expression" dxfId="95" priority="72" stopIfTrue="1">
      <formula>MOD(ROW(),2)&lt;&gt;0</formula>
    </cfRule>
  </conditionalFormatting>
  <conditionalFormatting sqref="B64:C65">
    <cfRule type="expression" dxfId="94" priority="69" stopIfTrue="1">
      <formula>MOD(ROW(),2)=0</formula>
    </cfRule>
    <cfRule type="expression" dxfId="93" priority="70" stopIfTrue="1">
      <formula>MOD(ROW(),2)&lt;&gt;0</formula>
    </cfRule>
  </conditionalFormatting>
  <conditionalFormatting sqref="B66:C67">
    <cfRule type="expression" dxfId="92" priority="67" stopIfTrue="1">
      <formula>MOD(ROW(),2)=0</formula>
    </cfRule>
    <cfRule type="expression" dxfId="91" priority="68" stopIfTrue="1">
      <formula>MOD(ROW(),2)&lt;&gt;0</formula>
    </cfRule>
  </conditionalFormatting>
  <conditionalFormatting sqref="B75:C76">
    <cfRule type="expression" dxfId="90" priority="65" stopIfTrue="1">
      <formula>MOD(ROW(),2)=0</formula>
    </cfRule>
    <cfRule type="expression" dxfId="89" priority="66" stopIfTrue="1">
      <formula>MOD(ROW(),2)&lt;&gt;0</formula>
    </cfRule>
  </conditionalFormatting>
  <conditionalFormatting sqref="B78:C79">
    <cfRule type="expression" dxfId="88" priority="63" stopIfTrue="1">
      <formula>MOD(ROW(),2)=0</formula>
    </cfRule>
    <cfRule type="expression" dxfId="87" priority="64" stopIfTrue="1">
      <formula>MOD(ROW(),2)&lt;&gt;0</formula>
    </cfRule>
  </conditionalFormatting>
  <conditionalFormatting sqref="B80:C81">
    <cfRule type="expression" dxfId="86" priority="61" stopIfTrue="1">
      <formula>MOD(ROW(),2)=0</formula>
    </cfRule>
    <cfRule type="expression" dxfId="85" priority="62" stopIfTrue="1">
      <formula>MOD(ROW(),2)&lt;&gt;0</formula>
    </cfRule>
  </conditionalFormatting>
  <conditionalFormatting sqref="B82:C83">
    <cfRule type="expression" dxfId="84" priority="59" stopIfTrue="1">
      <formula>MOD(ROW(),2)=0</formula>
    </cfRule>
    <cfRule type="expression" dxfId="83" priority="60" stopIfTrue="1">
      <formula>MOD(ROW(),2)&lt;&gt;0</formula>
    </cfRule>
  </conditionalFormatting>
  <conditionalFormatting sqref="B92:C93">
    <cfRule type="expression" dxfId="82" priority="57" stopIfTrue="1">
      <formula>MOD(ROW(),2)=0</formula>
    </cfRule>
    <cfRule type="expression" dxfId="81" priority="58" stopIfTrue="1">
      <formula>MOD(ROW(),2)&lt;&gt;0</formula>
    </cfRule>
  </conditionalFormatting>
  <conditionalFormatting sqref="B94:C95">
    <cfRule type="expression" dxfId="80" priority="55" stopIfTrue="1">
      <formula>MOD(ROW(),2)=0</formula>
    </cfRule>
    <cfRule type="expression" dxfId="79" priority="56" stopIfTrue="1">
      <formula>MOD(ROW(),2)&lt;&gt;0</formula>
    </cfRule>
  </conditionalFormatting>
  <conditionalFormatting sqref="B96:C97">
    <cfRule type="expression" dxfId="78" priority="53" stopIfTrue="1">
      <formula>MOD(ROW(),2)=0</formula>
    </cfRule>
    <cfRule type="expression" dxfId="77" priority="54" stopIfTrue="1">
      <formula>MOD(ROW(),2)&lt;&gt;0</formula>
    </cfRule>
  </conditionalFormatting>
  <conditionalFormatting sqref="B98:C99">
    <cfRule type="expression" dxfId="76" priority="51" stopIfTrue="1">
      <formula>MOD(ROW(),2)=0</formula>
    </cfRule>
    <cfRule type="expression" dxfId="75" priority="52" stopIfTrue="1">
      <formula>MOD(ROW(),2)&lt;&gt;0</formula>
    </cfRule>
  </conditionalFormatting>
  <conditionalFormatting sqref="B108:C109">
    <cfRule type="expression" dxfId="74" priority="49" stopIfTrue="1">
      <formula>MOD(ROW(),2)=0</formula>
    </cfRule>
    <cfRule type="expression" dxfId="73" priority="50" stopIfTrue="1">
      <formula>MOD(ROW(),2)&lt;&gt;0</formula>
    </cfRule>
  </conditionalFormatting>
  <conditionalFormatting sqref="B104:C105">
    <cfRule type="expression" dxfId="72" priority="47" stopIfTrue="1">
      <formula>MOD(ROW(),2)=0</formula>
    </cfRule>
    <cfRule type="expression" dxfId="71" priority="48" stopIfTrue="1">
      <formula>MOD(ROW(),2)&lt;&gt;0</formula>
    </cfRule>
  </conditionalFormatting>
  <conditionalFormatting sqref="B106:C107">
    <cfRule type="expression" dxfId="70" priority="45" stopIfTrue="1">
      <formula>MOD(ROW(),2)=0</formula>
    </cfRule>
    <cfRule type="expression" dxfId="69" priority="46" stopIfTrue="1">
      <formula>MOD(ROW(),2)&lt;&gt;0</formula>
    </cfRule>
  </conditionalFormatting>
  <conditionalFormatting sqref="B102:C103">
    <cfRule type="expression" dxfId="68" priority="43" stopIfTrue="1">
      <formula>MOD(ROW(),2)=0</formula>
    </cfRule>
    <cfRule type="expression" dxfId="67" priority="44" stopIfTrue="1">
      <formula>MOD(ROW(),2)&lt;&gt;0</formula>
    </cfRule>
  </conditionalFormatting>
  <conditionalFormatting sqref="B110:C111">
    <cfRule type="expression" dxfId="66" priority="41" stopIfTrue="1">
      <formula>MOD(ROW(),2)=0</formula>
    </cfRule>
    <cfRule type="expression" dxfId="65" priority="42" stopIfTrue="1">
      <formula>MOD(ROW(),2)&lt;&gt;0</formula>
    </cfRule>
  </conditionalFormatting>
  <conditionalFormatting sqref="B112:C113">
    <cfRule type="expression" dxfId="64" priority="39" stopIfTrue="1">
      <formula>MOD(ROW(),2)=0</formula>
    </cfRule>
    <cfRule type="expression" dxfId="63" priority="40" stopIfTrue="1">
      <formula>MOD(ROW(),2)&lt;&gt;0</formula>
    </cfRule>
  </conditionalFormatting>
  <conditionalFormatting sqref="B114:C115">
    <cfRule type="expression" dxfId="62" priority="37" stopIfTrue="1">
      <formula>MOD(ROW(),2)=0</formula>
    </cfRule>
    <cfRule type="expression" dxfId="61" priority="38" stopIfTrue="1">
      <formula>MOD(ROW(),2)&lt;&gt;0</formula>
    </cfRule>
  </conditionalFormatting>
  <conditionalFormatting sqref="B116:C117">
    <cfRule type="expression" dxfId="60" priority="35" stopIfTrue="1">
      <formula>MOD(ROW(),2)=0</formula>
    </cfRule>
    <cfRule type="expression" dxfId="59" priority="36" stopIfTrue="1">
      <formula>MOD(ROW(),2)&lt;&gt;0</formula>
    </cfRule>
  </conditionalFormatting>
  <conditionalFormatting sqref="B118:C119">
    <cfRule type="expression" dxfId="58" priority="33" stopIfTrue="1">
      <formula>MOD(ROW(),2)=0</formula>
    </cfRule>
    <cfRule type="expression" dxfId="57" priority="34" stopIfTrue="1">
      <formula>MOD(ROW(),2)&lt;&gt;0</formula>
    </cfRule>
  </conditionalFormatting>
  <conditionalFormatting sqref="B120:C121">
    <cfRule type="expression" dxfId="56" priority="31" stopIfTrue="1">
      <formula>MOD(ROW(),2)=0</formula>
    </cfRule>
    <cfRule type="expression" dxfId="55" priority="32" stopIfTrue="1">
      <formula>MOD(ROW(),2)&lt;&gt;0</formula>
    </cfRule>
  </conditionalFormatting>
  <conditionalFormatting sqref="B122:C123">
    <cfRule type="expression" dxfId="54" priority="29" stopIfTrue="1">
      <formula>MOD(ROW(),2)=0</formula>
    </cfRule>
    <cfRule type="expression" dxfId="53" priority="30" stopIfTrue="1">
      <formula>MOD(ROW(),2)&lt;&gt;0</formula>
    </cfRule>
  </conditionalFormatting>
  <conditionalFormatting sqref="B124:C125">
    <cfRule type="expression" dxfId="52" priority="27" stopIfTrue="1">
      <formula>MOD(ROW(),2)=0</formula>
    </cfRule>
    <cfRule type="expression" dxfId="51" priority="28" stopIfTrue="1">
      <formula>MOD(ROW(),2)&lt;&gt;0</formula>
    </cfRule>
  </conditionalFormatting>
  <conditionalFormatting sqref="B126:C127">
    <cfRule type="expression" dxfId="50" priority="25" stopIfTrue="1">
      <formula>MOD(ROW(),2)=0</formula>
    </cfRule>
    <cfRule type="expression" dxfId="49" priority="26" stopIfTrue="1">
      <formula>MOD(ROW(),2)&lt;&gt;0</formula>
    </cfRule>
  </conditionalFormatting>
  <conditionalFormatting sqref="B128:C129">
    <cfRule type="expression" dxfId="48" priority="23" stopIfTrue="1">
      <formula>MOD(ROW(),2)=0</formula>
    </cfRule>
    <cfRule type="expression" dxfId="47" priority="24" stopIfTrue="1">
      <formula>MOD(ROW(),2)&lt;&gt;0</formula>
    </cfRule>
  </conditionalFormatting>
  <conditionalFormatting sqref="B130:C131">
    <cfRule type="expression" dxfId="46" priority="21" stopIfTrue="1">
      <formula>MOD(ROW(),2)=0</formula>
    </cfRule>
    <cfRule type="expression" dxfId="45" priority="22" stopIfTrue="1">
      <formula>MOD(ROW(),2)&lt;&gt;0</formula>
    </cfRule>
  </conditionalFormatting>
  <conditionalFormatting sqref="B132:C133">
    <cfRule type="expression" dxfId="44" priority="19" stopIfTrue="1">
      <formula>MOD(ROW(),2)=0</formula>
    </cfRule>
    <cfRule type="expression" dxfId="43" priority="20" stopIfTrue="1">
      <formula>MOD(ROW(),2)&lt;&gt;0</formula>
    </cfRule>
  </conditionalFormatting>
  <conditionalFormatting sqref="B134:C135">
    <cfRule type="expression" dxfId="42" priority="17" stopIfTrue="1">
      <formula>MOD(ROW(),2)=0</formula>
    </cfRule>
    <cfRule type="expression" dxfId="41" priority="18" stopIfTrue="1">
      <formula>MOD(ROW(),2)&lt;&gt;0</formula>
    </cfRule>
  </conditionalFormatting>
  <conditionalFormatting sqref="B136:C137">
    <cfRule type="expression" dxfId="40" priority="15" stopIfTrue="1">
      <formula>MOD(ROW(),2)=0</formula>
    </cfRule>
    <cfRule type="expression" dxfId="39" priority="16" stopIfTrue="1">
      <formula>MOD(ROW(),2)&lt;&gt;0</formula>
    </cfRule>
  </conditionalFormatting>
  <conditionalFormatting sqref="B138:C139">
    <cfRule type="expression" dxfId="38" priority="13" stopIfTrue="1">
      <formula>MOD(ROW(),2)=0</formula>
    </cfRule>
    <cfRule type="expression" dxfId="37" priority="14" stopIfTrue="1">
      <formula>MOD(ROW(),2)&lt;&gt;0</formula>
    </cfRule>
  </conditionalFormatting>
  <conditionalFormatting sqref="B140:C141">
    <cfRule type="expression" dxfId="36" priority="11" stopIfTrue="1">
      <formula>MOD(ROW(),2)=0</formula>
    </cfRule>
    <cfRule type="expression" dxfId="35" priority="12" stopIfTrue="1">
      <formula>MOD(ROW(),2)&lt;&gt;0</formula>
    </cfRule>
  </conditionalFormatting>
  <conditionalFormatting sqref="B142:C143">
    <cfRule type="expression" dxfId="34" priority="9" stopIfTrue="1">
      <formula>MOD(ROW(),2)=0</formula>
    </cfRule>
    <cfRule type="expression" dxfId="33" priority="10" stopIfTrue="1">
      <formula>MOD(ROW(),2)&lt;&gt;0</formula>
    </cfRule>
  </conditionalFormatting>
  <conditionalFormatting sqref="B144:C145">
    <cfRule type="expression" dxfId="32" priority="7" stopIfTrue="1">
      <formula>MOD(ROW(),2)=0</formula>
    </cfRule>
    <cfRule type="expression" dxfId="31" priority="8" stopIfTrue="1">
      <formula>MOD(ROW(),2)&lt;&gt;0</formula>
    </cfRule>
  </conditionalFormatting>
  <conditionalFormatting sqref="B146:C147">
    <cfRule type="expression" dxfId="30" priority="5" stopIfTrue="1">
      <formula>MOD(ROW(),2)=0</formula>
    </cfRule>
    <cfRule type="expression" dxfId="29" priority="6" stopIfTrue="1">
      <formula>MOD(ROW(),2)&lt;&gt;0</formula>
    </cfRule>
  </conditionalFormatting>
  <conditionalFormatting sqref="B148:C149">
    <cfRule type="expression" dxfId="28" priority="3" stopIfTrue="1">
      <formula>MOD(ROW(),2)=0</formula>
    </cfRule>
    <cfRule type="expression" dxfId="27" priority="4" stopIfTrue="1">
      <formula>MOD(ROW(),2)&lt;&gt;0</formula>
    </cfRule>
  </conditionalFormatting>
  <conditionalFormatting sqref="B150:C151">
    <cfRule type="expression" dxfId="26" priority="1" stopIfTrue="1">
      <formula>MOD(ROW(),2)=0</formula>
    </cfRule>
    <cfRule type="expression" dxfId="25" priority="2" stopIfTrue="1">
      <formula>MOD(ROW(),2)&lt;&gt;0</formula>
    </cfRule>
  </conditionalFormatting>
  <printOptions gridLines="1"/>
  <pageMargins left="0.5" right="0.5" top="0.75" bottom="0.43" header="0.34" footer="0.23"/>
  <pageSetup orientation="landscape" r:id="rId1"/>
  <headerFooter alignWithMargins="0">
    <oddHeader>&amp;C&amp;"Arial,Bold"&amp;20JV Figures</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6"/>
  <dimension ref="A1:P151"/>
  <sheetViews>
    <sheetView showZeros="0" workbookViewId="0">
      <selection activeCell="N2" sqref="N2:P151"/>
    </sheetView>
  </sheetViews>
  <sheetFormatPr defaultColWidth="8.85546875" defaultRowHeight="12.75"/>
  <cols>
    <col min="1" max="1" width="15.7109375" customWidth="1"/>
    <col min="2" max="3" width="18.42578125" customWidth="1"/>
    <col min="4" max="4" width="14.28515625" customWidth="1"/>
    <col min="5" max="5" width="9.140625" customWidth="1"/>
    <col min="6" max="6" width="9.140625" style="46" customWidth="1"/>
    <col min="7" max="7" width="17.42578125" bestFit="1" customWidth="1"/>
    <col min="10" max="10" width="14.28515625" bestFit="1" customWidth="1"/>
    <col min="11" max="11" width="17.42578125" bestFit="1" customWidth="1"/>
  </cols>
  <sheetData>
    <row r="1" spans="1:16">
      <c r="A1" s="51">
        <v>1</v>
      </c>
      <c r="B1" s="51" t="s">
        <v>30</v>
      </c>
      <c r="C1">
        <f t="shared" ref="C1" ca="1" si="0">RAND()</f>
        <v>0.29190311021859316</v>
      </c>
      <c r="D1" s="24"/>
      <c r="F1" s="23"/>
      <c r="G1" s="24" t="s">
        <v>12</v>
      </c>
      <c r="H1" s="24" t="s">
        <v>39</v>
      </c>
      <c r="I1" s="24" t="s">
        <v>38</v>
      </c>
      <c r="J1" s="24" t="s">
        <v>39</v>
      </c>
      <c r="K1" s="24" t="s">
        <v>12</v>
      </c>
    </row>
    <row r="2" spans="1:16">
      <c r="A2" t="s">
        <v>63</v>
      </c>
      <c r="B2" t="s">
        <v>24</v>
      </c>
      <c r="C2">
        <f t="shared" ref="C2:C29" ca="1" si="1">RAND()</f>
        <v>0.40971732045372078</v>
      </c>
      <c r="D2" s="24">
        <f ca="1">IF(ISNA(RANK(C2,C$2:C$150,1)),"",RANK(C2,C$2:C$150,1))</f>
        <v>18</v>
      </c>
      <c r="E2" s="32">
        <f>IF(B2&lt;&gt;"",F2,"")</f>
        <v>1</v>
      </c>
      <c r="F2" s="46">
        <v>1</v>
      </c>
      <c r="G2" t="str">
        <f>B2</f>
        <v>Stillwater</v>
      </c>
      <c r="H2" t="str">
        <f>A2</f>
        <v>Leigha Kraft</v>
      </c>
      <c r="I2" s="46">
        <f>E2</f>
        <v>1</v>
      </c>
      <c r="J2" t="str">
        <f ca="1">IF(ISNA(VLOOKUP(I2,D$2:H$150,5,FALSE)),"",VLOOKUP(I2,D$2:H$150,5,FALSE))</f>
        <v>Paulina Frayman</v>
      </c>
      <c r="K2" t="str">
        <f ca="1">IF(ISNA(VLOOKUP(I2,D$2:G$150,4,FALSE)),"",VLOOKUP(I2,D$2:G$150,4,FALSE))</f>
        <v>Osseo-Maple Grove</v>
      </c>
      <c r="N2">
        <v>1</v>
      </c>
      <c r="O2" t="s">
        <v>63</v>
      </c>
      <c r="P2" t="s">
        <v>24</v>
      </c>
    </row>
    <row r="3" spans="1:16">
      <c r="A3" t="s">
        <v>58</v>
      </c>
      <c r="B3" t="s">
        <v>24</v>
      </c>
      <c r="C3">
        <f t="shared" ca="1" si="1"/>
        <v>0.56777700706426781</v>
      </c>
      <c r="D3" s="24">
        <f t="shared" ref="D3:D31" ca="1" si="2">IF(ISNA(RANK(C3,C$2:C$150,1)),"",RANK(C3,C$2:C$150,1))</f>
        <v>21</v>
      </c>
      <c r="E3" s="32">
        <f t="shared" ref="E3:E31" si="3">IF(B3&lt;&gt;"",F3,"")</f>
        <v>2</v>
      </c>
      <c r="F3" s="23">
        <v>2</v>
      </c>
      <c r="G3" t="str">
        <f t="shared" ref="G3:G66" si="4">B3</f>
        <v>Stillwater</v>
      </c>
      <c r="H3" t="str">
        <f t="shared" ref="H3:H66" si="5">A3</f>
        <v>Erin Wurgler</v>
      </c>
      <c r="I3" s="46">
        <f t="shared" ref="I3:I66" si="6">E3</f>
        <v>2</v>
      </c>
      <c r="J3" t="str">
        <f t="shared" ref="J3:J66" ca="1" si="7">IF(ISNA(VLOOKUP(I3,D$2:H$150,5,FALSE)),"",VLOOKUP(I3,D$2:H$150,5,FALSE))</f>
        <v>Kati Knox</v>
      </c>
      <c r="K3" t="str">
        <f t="shared" ref="K3:K66" ca="1" si="8">IF(ISNA(VLOOKUP(I3,D$2:G$150,4,FALSE)),"",VLOOKUP(I3,D$2:G$150,4,FALSE))</f>
        <v>Osseo-Maple Grove</v>
      </c>
      <c r="N3">
        <v>2</v>
      </c>
      <c r="O3" t="s">
        <v>58</v>
      </c>
      <c r="P3" t="s">
        <v>24</v>
      </c>
    </row>
    <row r="4" spans="1:16">
      <c r="A4" t="s">
        <v>57</v>
      </c>
      <c r="B4" t="s">
        <v>28</v>
      </c>
      <c r="C4">
        <f t="shared" ca="1" si="1"/>
        <v>3.4549719880890173E-2</v>
      </c>
      <c r="D4" s="24">
        <f t="shared" ca="1" si="2"/>
        <v>2</v>
      </c>
      <c r="E4" s="32">
        <f t="shared" si="3"/>
        <v>3</v>
      </c>
      <c r="F4" s="46">
        <v>3</v>
      </c>
      <c r="G4" t="str">
        <f t="shared" si="4"/>
        <v>Osseo-Maple Grove</v>
      </c>
      <c r="H4" t="str">
        <f t="shared" si="5"/>
        <v>Kati Knox</v>
      </c>
      <c r="I4" s="46">
        <f t="shared" si="6"/>
        <v>3</v>
      </c>
      <c r="J4" t="str">
        <f t="shared" ca="1" si="7"/>
        <v>Kyra Will</v>
      </c>
      <c r="K4" t="str">
        <f t="shared" ca="1" si="8"/>
        <v>Stillwater</v>
      </c>
      <c r="N4">
        <v>3</v>
      </c>
      <c r="O4" t="s">
        <v>57</v>
      </c>
      <c r="P4" t="s">
        <v>28</v>
      </c>
    </row>
    <row r="5" spans="1:16">
      <c r="A5" t="s">
        <v>78</v>
      </c>
      <c r="B5" t="s">
        <v>24</v>
      </c>
      <c r="C5">
        <f t="shared" ca="1" si="1"/>
        <v>0.15185277518908435</v>
      </c>
      <c r="D5" s="24">
        <f t="shared" ca="1" si="2"/>
        <v>8</v>
      </c>
      <c r="E5" s="32">
        <f t="shared" si="3"/>
        <v>4</v>
      </c>
      <c r="F5" s="23">
        <v>4</v>
      </c>
      <c r="G5" t="str">
        <f t="shared" si="4"/>
        <v>Stillwater</v>
      </c>
      <c r="H5" t="str">
        <f t="shared" si="5"/>
        <v>Molly Goheen</v>
      </c>
      <c r="I5" s="46">
        <f t="shared" si="6"/>
        <v>4</v>
      </c>
      <c r="J5" t="str">
        <f t="shared" ca="1" si="7"/>
        <v>Jillian Kulzer</v>
      </c>
      <c r="K5" t="str">
        <f t="shared" ca="1" si="8"/>
        <v>Stillwater</v>
      </c>
      <c r="N5">
        <v>4</v>
      </c>
      <c r="O5" t="s">
        <v>78</v>
      </c>
      <c r="P5" t="s">
        <v>24</v>
      </c>
    </row>
    <row r="6" spans="1:16">
      <c r="A6" t="s">
        <v>72</v>
      </c>
      <c r="B6" t="s">
        <v>24</v>
      </c>
      <c r="C6">
        <f t="shared" ca="1" si="1"/>
        <v>0.25119091772208701</v>
      </c>
      <c r="D6" s="24">
        <f t="shared" ca="1" si="2"/>
        <v>11</v>
      </c>
      <c r="E6" s="32">
        <f t="shared" si="3"/>
        <v>5</v>
      </c>
      <c r="F6" s="46">
        <v>5</v>
      </c>
      <c r="G6" t="str">
        <f t="shared" si="4"/>
        <v>Stillwater</v>
      </c>
      <c r="H6" t="str">
        <f t="shared" si="5"/>
        <v>Hannah Bliss</v>
      </c>
      <c r="I6" s="46">
        <f t="shared" si="6"/>
        <v>5</v>
      </c>
      <c r="J6" t="str">
        <f t="shared" ca="1" si="7"/>
        <v>Alexis Montgomery</v>
      </c>
      <c r="K6" t="str">
        <f t="shared" ca="1" si="8"/>
        <v>Stillwater</v>
      </c>
      <c r="N6">
        <v>5</v>
      </c>
      <c r="O6" t="s">
        <v>72</v>
      </c>
      <c r="P6" t="s">
        <v>24</v>
      </c>
    </row>
    <row r="7" spans="1:16">
      <c r="A7" t="s">
        <v>74</v>
      </c>
      <c r="B7" t="s">
        <v>24</v>
      </c>
      <c r="C7">
        <f t="shared" ca="1" si="1"/>
        <v>3.5946109662945425E-2</v>
      </c>
      <c r="D7" s="24">
        <f t="shared" ca="1" si="2"/>
        <v>3</v>
      </c>
      <c r="E7" s="32">
        <f t="shared" si="3"/>
        <v>6</v>
      </c>
      <c r="F7" s="23">
        <v>6</v>
      </c>
      <c r="G7" t="str">
        <f t="shared" si="4"/>
        <v>Stillwater</v>
      </c>
      <c r="H7" t="str">
        <f t="shared" si="5"/>
        <v>Kyra Will</v>
      </c>
      <c r="I7" s="46">
        <f t="shared" si="6"/>
        <v>6</v>
      </c>
      <c r="J7" t="str">
        <f t="shared" ca="1" si="7"/>
        <v>Bella Formico</v>
      </c>
      <c r="K7" t="str">
        <f t="shared" ca="1" si="8"/>
        <v>Stillwater</v>
      </c>
      <c r="N7">
        <v>6</v>
      </c>
      <c r="O7" t="s">
        <v>74</v>
      </c>
      <c r="P7" t="s">
        <v>24</v>
      </c>
    </row>
    <row r="8" spans="1:16">
      <c r="A8" t="s">
        <v>68</v>
      </c>
      <c r="B8" t="s">
        <v>24</v>
      </c>
      <c r="C8">
        <f t="shared" ca="1" si="1"/>
        <v>0.10680927180532684</v>
      </c>
      <c r="D8" s="24">
        <f t="shared" ca="1" si="2"/>
        <v>7</v>
      </c>
      <c r="E8" s="32">
        <f t="shared" si="3"/>
        <v>7</v>
      </c>
      <c r="F8" s="46">
        <v>7</v>
      </c>
      <c r="G8" t="str">
        <f t="shared" si="4"/>
        <v>Stillwater</v>
      </c>
      <c r="H8" t="str">
        <f t="shared" si="5"/>
        <v>Anika Wright</v>
      </c>
      <c r="I8" s="46">
        <f t="shared" si="6"/>
        <v>7</v>
      </c>
      <c r="J8" t="str">
        <f t="shared" ca="1" si="7"/>
        <v>Anika Wright</v>
      </c>
      <c r="K8" t="str">
        <f t="shared" ca="1" si="8"/>
        <v>Stillwater</v>
      </c>
      <c r="N8">
        <v>7</v>
      </c>
      <c r="O8" t="s">
        <v>68</v>
      </c>
      <c r="P8" t="s">
        <v>24</v>
      </c>
    </row>
    <row r="9" spans="1:16">
      <c r="A9" t="s">
        <v>53</v>
      </c>
      <c r="B9" t="s">
        <v>28</v>
      </c>
      <c r="C9">
        <f t="shared" ca="1" si="1"/>
        <v>0.4892185865553218</v>
      </c>
      <c r="D9" s="24">
        <f t="shared" ca="1" si="2"/>
        <v>19</v>
      </c>
      <c r="E9" s="32">
        <f t="shared" si="3"/>
        <v>8</v>
      </c>
      <c r="F9" s="23">
        <v>8</v>
      </c>
      <c r="G9" t="str">
        <f t="shared" si="4"/>
        <v>Osseo-Maple Grove</v>
      </c>
      <c r="H9" t="str">
        <f t="shared" si="5"/>
        <v>Mikaela Crosby</v>
      </c>
      <c r="I9" s="46">
        <f t="shared" si="6"/>
        <v>8</v>
      </c>
      <c r="J9" t="str">
        <f t="shared" ca="1" si="7"/>
        <v>Molly Goheen</v>
      </c>
      <c r="K9" t="str">
        <f t="shared" ca="1" si="8"/>
        <v>Stillwater</v>
      </c>
      <c r="N9">
        <v>8</v>
      </c>
      <c r="O9" t="s">
        <v>53</v>
      </c>
      <c r="P9" t="s">
        <v>28</v>
      </c>
    </row>
    <row r="10" spans="1:16">
      <c r="A10" t="s">
        <v>54</v>
      </c>
      <c r="B10" t="s">
        <v>28</v>
      </c>
      <c r="C10">
        <f t="shared" ca="1" si="1"/>
        <v>0.36879727542243312</v>
      </c>
      <c r="D10" s="24">
        <f t="shared" ca="1" si="2"/>
        <v>14</v>
      </c>
      <c r="E10" s="32">
        <f t="shared" si="3"/>
        <v>9</v>
      </c>
      <c r="F10" s="46">
        <v>9</v>
      </c>
      <c r="G10" t="str">
        <f t="shared" si="4"/>
        <v>Osseo-Maple Grove</v>
      </c>
      <c r="H10" t="str">
        <f t="shared" si="5"/>
        <v>Annika Desphande</v>
      </c>
      <c r="I10" s="46">
        <f t="shared" si="6"/>
        <v>9</v>
      </c>
      <c r="J10" t="str">
        <f t="shared" ca="1" si="7"/>
        <v>Chloe Knuteson</v>
      </c>
      <c r="K10" t="str">
        <f t="shared" ca="1" si="8"/>
        <v>Stillwater</v>
      </c>
      <c r="N10">
        <v>9</v>
      </c>
      <c r="O10" t="s">
        <v>54</v>
      </c>
      <c r="P10" t="s">
        <v>28</v>
      </c>
    </row>
    <row r="11" spans="1:16">
      <c r="A11" t="s">
        <v>55</v>
      </c>
      <c r="B11" t="s">
        <v>28</v>
      </c>
      <c r="C11">
        <f t="shared" ca="1" si="1"/>
        <v>0.7959982236299652</v>
      </c>
      <c r="D11" s="24">
        <f t="shared" ca="1" si="2"/>
        <v>23</v>
      </c>
      <c r="E11" s="32">
        <f t="shared" si="3"/>
        <v>10</v>
      </c>
      <c r="F11" s="23">
        <v>10</v>
      </c>
      <c r="G11" t="str">
        <f t="shared" si="4"/>
        <v>Osseo-Maple Grove</v>
      </c>
      <c r="H11" t="str">
        <f t="shared" si="5"/>
        <v>Savanna Woods</v>
      </c>
      <c r="I11" s="46">
        <f t="shared" si="6"/>
        <v>10</v>
      </c>
      <c r="J11" t="str">
        <f t="shared" ca="1" si="7"/>
        <v>Student Names:</v>
      </c>
      <c r="K11" t="str">
        <f t="shared" ca="1" si="8"/>
        <v>Edina</v>
      </c>
      <c r="N11">
        <v>10</v>
      </c>
      <c r="O11" t="s">
        <v>55</v>
      </c>
      <c r="P11" t="s">
        <v>28</v>
      </c>
    </row>
    <row r="12" spans="1:16">
      <c r="A12" t="s">
        <v>64</v>
      </c>
      <c r="B12" t="s">
        <v>24</v>
      </c>
      <c r="C12">
        <f t="shared" ca="1" si="1"/>
        <v>0.87212682326419699</v>
      </c>
      <c r="D12" s="24">
        <f t="shared" ca="1" si="2"/>
        <v>24</v>
      </c>
      <c r="E12" s="32">
        <f t="shared" si="3"/>
        <v>11</v>
      </c>
      <c r="F12" s="46">
        <v>11</v>
      </c>
      <c r="G12" t="str">
        <f t="shared" si="4"/>
        <v>Stillwater</v>
      </c>
      <c r="H12" t="str">
        <f t="shared" si="5"/>
        <v>Adelee Wrightsman</v>
      </c>
      <c r="I12" s="46">
        <f t="shared" si="6"/>
        <v>11</v>
      </c>
      <c r="J12" t="str">
        <f t="shared" ca="1" si="7"/>
        <v>Hannah Bliss</v>
      </c>
      <c r="K12" t="str">
        <f t="shared" ca="1" si="8"/>
        <v>Stillwater</v>
      </c>
      <c r="N12">
        <v>11</v>
      </c>
      <c r="O12" t="s">
        <v>64</v>
      </c>
      <c r="P12" t="s">
        <v>24</v>
      </c>
    </row>
    <row r="13" spans="1:16">
      <c r="A13" t="s">
        <v>67</v>
      </c>
      <c r="B13" t="s">
        <v>24</v>
      </c>
      <c r="C13">
        <f t="shared" ca="1" si="1"/>
        <v>0.98308080362963501</v>
      </c>
      <c r="D13" s="24">
        <f t="shared" ca="1" si="2"/>
        <v>28</v>
      </c>
      <c r="E13" s="32">
        <f t="shared" si="3"/>
        <v>12</v>
      </c>
      <c r="F13" s="23">
        <v>12</v>
      </c>
      <c r="G13" t="str">
        <f t="shared" si="4"/>
        <v>Stillwater</v>
      </c>
      <c r="H13" t="str">
        <f t="shared" si="5"/>
        <v>Kennedy Tope</v>
      </c>
      <c r="I13" s="46">
        <f t="shared" si="6"/>
        <v>12</v>
      </c>
      <c r="J13" t="str">
        <f t="shared" ca="1" si="7"/>
        <v>Lauren Guinee</v>
      </c>
      <c r="K13" t="str">
        <f t="shared" ca="1" si="8"/>
        <v>Stillwater</v>
      </c>
      <c r="N13">
        <v>12</v>
      </c>
      <c r="O13" t="s">
        <v>67</v>
      </c>
      <c r="P13" t="s">
        <v>24</v>
      </c>
    </row>
    <row r="14" spans="1:16">
      <c r="A14" t="s">
        <v>70</v>
      </c>
      <c r="B14" t="s">
        <v>24</v>
      </c>
      <c r="C14">
        <f t="shared" ca="1" si="1"/>
        <v>4.7739874756566492E-2</v>
      </c>
      <c r="D14" s="24">
        <f t="shared" ca="1" si="2"/>
        <v>4</v>
      </c>
      <c r="E14" s="32">
        <f t="shared" si="3"/>
        <v>13</v>
      </c>
      <c r="F14" s="46">
        <v>13</v>
      </c>
      <c r="G14" t="str">
        <f t="shared" si="4"/>
        <v>Stillwater</v>
      </c>
      <c r="H14" t="str">
        <f t="shared" si="5"/>
        <v>Jillian Kulzer</v>
      </c>
      <c r="I14" s="46">
        <f t="shared" si="6"/>
        <v>13</v>
      </c>
      <c r="J14" t="str">
        <f t="shared" ca="1" si="7"/>
        <v>Elly Blair</v>
      </c>
      <c r="K14" t="str">
        <f t="shared" ca="1" si="8"/>
        <v>Stillwater</v>
      </c>
      <c r="N14">
        <v>13</v>
      </c>
      <c r="O14" t="s">
        <v>70</v>
      </c>
      <c r="P14" t="s">
        <v>24</v>
      </c>
    </row>
    <row r="15" spans="1:16">
      <c r="A15" t="s">
        <v>66</v>
      </c>
      <c r="B15" t="s">
        <v>24</v>
      </c>
      <c r="C15">
        <f t="shared" ca="1" si="1"/>
        <v>0.17836486020191078</v>
      </c>
      <c r="D15" s="24">
        <f t="shared" ca="1" si="2"/>
        <v>9</v>
      </c>
      <c r="E15" s="32">
        <f t="shared" si="3"/>
        <v>14</v>
      </c>
      <c r="F15" s="23">
        <v>14</v>
      </c>
      <c r="G15" t="str">
        <f t="shared" si="4"/>
        <v>Stillwater</v>
      </c>
      <c r="H15" t="str">
        <f t="shared" si="5"/>
        <v>Chloe Knuteson</v>
      </c>
      <c r="I15" s="46">
        <f t="shared" si="6"/>
        <v>14</v>
      </c>
      <c r="J15" t="str">
        <f t="shared" ca="1" si="7"/>
        <v>Annika Desphande</v>
      </c>
      <c r="K15" t="str">
        <f t="shared" ca="1" si="8"/>
        <v>Osseo-Maple Grove</v>
      </c>
      <c r="N15">
        <v>14</v>
      </c>
      <c r="O15" t="s">
        <v>66</v>
      </c>
      <c r="P15" t="s">
        <v>24</v>
      </c>
    </row>
    <row r="16" spans="1:16">
      <c r="A16" t="s">
        <v>77</v>
      </c>
      <c r="B16" t="s">
        <v>24</v>
      </c>
      <c r="C16">
        <f t="shared" ca="1" si="1"/>
        <v>0.54410839867650651</v>
      </c>
      <c r="D16" s="24">
        <f t="shared" ca="1" si="2"/>
        <v>20</v>
      </c>
      <c r="E16" s="32">
        <f t="shared" si="3"/>
        <v>15</v>
      </c>
      <c r="F16" s="46">
        <v>15</v>
      </c>
      <c r="G16" t="str">
        <f t="shared" si="4"/>
        <v>Stillwater</v>
      </c>
      <c r="H16" t="str">
        <f t="shared" si="5"/>
        <v>Nina Djukelic</v>
      </c>
      <c r="I16" s="46">
        <f t="shared" si="6"/>
        <v>15</v>
      </c>
      <c r="J16" t="str">
        <f t="shared" ca="1" si="7"/>
        <v>Nissa Wilcox</v>
      </c>
      <c r="K16" t="str">
        <f t="shared" ca="1" si="8"/>
        <v>Stillwater</v>
      </c>
      <c r="N16">
        <v>15</v>
      </c>
      <c r="O16" t="s">
        <v>77</v>
      </c>
      <c r="P16" t="s">
        <v>24</v>
      </c>
    </row>
    <row r="17" spans="1:16">
      <c r="A17" t="s">
        <v>61</v>
      </c>
      <c r="B17" t="s">
        <v>24</v>
      </c>
      <c r="C17">
        <f t="shared" ca="1" si="1"/>
        <v>0.91084070348246504</v>
      </c>
      <c r="D17" s="24">
        <f t="shared" ca="1" si="2"/>
        <v>26</v>
      </c>
      <c r="E17" s="32">
        <f t="shared" si="3"/>
        <v>16</v>
      </c>
      <c r="F17" s="23">
        <v>16</v>
      </c>
      <c r="G17" t="str">
        <f t="shared" si="4"/>
        <v>Stillwater</v>
      </c>
      <c r="H17" t="str">
        <f t="shared" si="5"/>
        <v>Samantha MacDonald</v>
      </c>
      <c r="I17" s="46">
        <f t="shared" si="6"/>
        <v>16</v>
      </c>
      <c r="J17" t="str">
        <f t="shared" ca="1" si="7"/>
        <v>Berit Serle</v>
      </c>
      <c r="K17" t="str">
        <f t="shared" ca="1" si="8"/>
        <v>Stillwater</v>
      </c>
      <c r="N17">
        <v>16</v>
      </c>
      <c r="O17" t="s">
        <v>61</v>
      </c>
      <c r="P17" t="s">
        <v>24</v>
      </c>
    </row>
    <row r="18" spans="1:16">
      <c r="A18" t="s">
        <v>65</v>
      </c>
      <c r="B18" t="s">
        <v>24</v>
      </c>
      <c r="C18">
        <f t="shared" ca="1" si="1"/>
        <v>0.76814975244540906</v>
      </c>
      <c r="D18" s="24">
        <f t="shared" ca="1" si="2"/>
        <v>22</v>
      </c>
      <c r="E18" s="32">
        <f t="shared" si="3"/>
        <v>17</v>
      </c>
      <c r="F18" s="46">
        <v>17</v>
      </c>
      <c r="G18" t="str">
        <f t="shared" si="4"/>
        <v>Stillwater</v>
      </c>
      <c r="H18" t="str">
        <f t="shared" si="5"/>
        <v>Maylin Kennedy</v>
      </c>
      <c r="I18" s="46">
        <f t="shared" si="6"/>
        <v>17</v>
      </c>
      <c r="J18" t="str">
        <f t="shared" ca="1" si="7"/>
        <v>Kya Hodgdon</v>
      </c>
      <c r="K18" t="str">
        <f t="shared" ca="1" si="8"/>
        <v>Stillwater</v>
      </c>
      <c r="N18">
        <v>17</v>
      </c>
      <c r="O18" t="s">
        <v>65</v>
      </c>
      <c r="P18" t="s">
        <v>24</v>
      </c>
    </row>
    <row r="19" spans="1:16">
      <c r="A19" t="s">
        <v>56</v>
      </c>
      <c r="B19" t="s">
        <v>28</v>
      </c>
      <c r="C19">
        <f t="shared" ca="1" si="1"/>
        <v>3.2747783157010879E-2</v>
      </c>
      <c r="D19" s="24">
        <f t="shared" ca="1" si="2"/>
        <v>1</v>
      </c>
      <c r="E19" s="32">
        <f t="shared" si="3"/>
        <v>18</v>
      </c>
      <c r="F19" s="23">
        <v>18</v>
      </c>
      <c r="G19" t="str">
        <f t="shared" si="4"/>
        <v>Osseo-Maple Grove</v>
      </c>
      <c r="H19" t="str">
        <f t="shared" si="5"/>
        <v>Paulina Frayman</v>
      </c>
      <c r="I19" s="46">
        <f t="shared" si="6"/>
        <v>18</v>
      </c>
      <c r="J19" t="str">
        <f t="shared" ca="1" si="7"/>
        <v>Leigha Kraft</v>
      </c>
      <c r="K19" t="str">
        <f t="shared" ca="1" si="8"/>
        <v>Stillwater</v>
      </c>
      <c r="N19">
        <v>18</v>
      </c>
      <c r="O19" t="s">
        <v>56</v>
      </c>
      <c r="P19" t="s">
        <v>28</v>
      </c>
    </row>
    <row r="20" spans="1:16">
      <c r="A20" t="s">
        <v>18</v>
      </c>
      <c r="B20" t="s">
        <v>35</v>
      </c>
      <c r="C20">
        <f t="shared" ca="1" si="1"/>
        <v>0.20935861866867533</v>
      </c>
      <c r="D20" s="24">
        <f t="shared" ca="1" si="2"/>
        <v>10</v>
      </c>
      <c r="E20" s="32">
        <f t="shared" si="3"/>
        <v>19</v>
      </c>
      <c r="F20" s="46">
        <v>19</v>
      </c>
      <c r="G20" t="str">
        <f t="shared" si="4"/>
        <v>Edina</v>
      </c>
      <c r="H20" t="str">
        <f t="shared" si="5"/>
        <v>Student Names:</v>
      </c>
      <c r="I20" s="46">
        <f t="shared" si="6"/>
        <v>19</v>
      </c>
      <c r="J20" t="str">
        <f t="shared" ca="1" si="7"/>
        <v>Mikaela Crosby</v>
      </c>
      <c r="K20" t="str">
        <f t="shared" ca="1" si="8"/>
        <v>Osseo-Maple Grove</v>
      </c>
      <c r="N20">
        <v>19</v>
      </c>
      <c r="O20" t="s">
        <v>18</v>
      </c>
      <c r="P20" t="s">
        <v>35</v>
      </c>
    </row>
    <row r="21" spans="1:16">
      <c r="A21" t="s">
        <v>69</v>
      </c>
      <c r="B21" t="s">
        <v>24</v>
      </c>
      <c r="C21">
        <f t="shared" ca="1" si="1"/>
        <v>0.38241885257646313</v>
      </c>
      <c r="D21" s="24">
        <f t="shared" ca="1" si="2"/>
        <v>15</v>
      </c>
      <c r="E21" s="32">
        <f t="shared" si="3"/>
        <v>20</v>
      </c>
      <c r="F21" s="23">
        <v>20</v>
      </c>
      <c r="G21" t="str">
        <f t="shared" si="4"/>
        <v>Stillwater</v>
      </c>
      <c r="H21" t="str">
        <f t="shared" si="5"/>
        <v>Nissa Wilcox</v>
      </c>
      <c r="I21" s="46">
        <f t="shared" si="6"/>
        <v>20</v>
      </c>
      <c r="J21" t="str">
        <f t="shared" ca="1" si="7"/>
        <v>Nina Djukelic</v>
      </c>
      <c r="K21" t="str">
        <f t="shared" ca="1" si="8"/>
        <v>Stillwater</v>
      </c>
      <c r="N21">
        <v>20</v>
      </c>
      <c r="O21" t="s">
        <v>69</v>
      </c>
      <c r="P21" t="s">
        <v>24</v>
      </c>
    </row>
    <row r="22" spans="1:16">
      <c r="A22" t="s">
        <v>59</v>
      </c>
      <c r="B22" t="s">
        <v>24</v>
      </c>
      <c r="C22">
        <f t="shared" ca="1" si="1"/>
        <v>0.97124190504377994</v>
      </c>
      <c r="D22" s="24">
        <f t="shared" ca="1" si="2"/>
        <v>27</v>
      </c>
      <c r="E22" s="32">
        <f t="shared" si="3"/>
        <v>21</v>
      </c>
      <c r="F22" s="46">
        <v>21</v>
      </c>
      <c r="G22" t="str">
        <f t="shared" si="4"/>
        <v>Stillwater</v>
      </c>
      <c r="H22" t="str">
        <f t="shared" si="5"/>
        <v>Maddie Stricker</v>
      </c>
      <c r="I22" s="46">
        <f t="shared" si="6"/>
        <v>21</v>
      </c>
      <c r="J22" t="str">
        <f t="shared" ca="1" si="7"/>
        <v>Erin Wurgler</v>
      </c>
      <c r="K22" t="str">
        <f t="shared" ca="1" si="8"/>
        <v>Stillwater</v>
      </c>
      <c r="N22">
        <v>21</v>
      </c>
      <c r="O22" t="s">
        <v>59</v>
      </c>
      <c r="P22" t="s">
        <v>24</v>
      </c>
    </row>
    <row r="23" spans="1:16">
      <c r="A23" t="s">
        <v>79</v>
      </c>
      <c r="B23" t="s">
        <v>24</v>
      </c>
      <c r="C23">
        <f t="shared" ca="1" si="1"/>
        <v>0.38563003527904449</v>
      </c>
      <c r="D23" s="24">
        <f t="shared" ca="1" si="2"/>
        <v>16</v>
      </c>
      <c r="E23" s="32">
        <f t="shared" si="3"/>
        <v>22</v>
      </c>
      <c r="F23" s="23">
        <v>22</v>
      </c>
      <c r="G23" t="str">
        <f t="shared" si="4"/>
        <v>Stillwater</v>
      </c>
      <c r="H23" t="str">
        <f t="shared" si="5"/>
        <v>Berit Serle</v>
      </c>
      <c r="I23" s="46">
        <f t="shared" si="6"/>
        <v>22</v>
      </c>
      <c r="J23" t="str">
        <f t="shared" ca="1" si="7"/>
        <v>Maylin Kennedy</v>
      </c>
      <c r="K23" t="str">
        <f t="shared" ca="1" si="8"/>
        <v>Stillwater</v>
      </c>
      <c r="N23">
        <v>22</v>
      </c>
      <c r="O23" t="s">
        <v>79</v>
      </c>
      <c r="P23" t="s">
        <v>24</v>
      </c>
    </row>
    <row r="24" spans="1:16">
      <c r="A24" t="s">
        <v>71</v>
      </c>
      <c r="B24" t="s">
        <v>24</v>
      </c>
      <c r="C24">
        <f t="shared" ca="1" si="1"/>
        <v>5.8964542308541867E-2</v>
      </c>
      <c r="D24" s="24">
        <f t="shared" ca="1" si="2"/>
        <v>5</v>
      </c>
      <c r="E24" s="32">
        <f t="shared" si="3"/>
        <v>23</v>
      </c>
      <c r="F24" s="46">
        <v>23</v>
      </c>
      <c r="G24" t="str">
        <f t="shared" si="4"/>
        <v>Stillwater</v>
      </c>
      <c r="H24" t="str">
        <f t="shared" si="5"/>
        <v>Alexis Montgomery</v>
      </c>
      <c r="I24" s="46">
        <f t="shared" si="6"/>
        <v>23</v>
      </c>
      <c r="J24" t="str">
        <f t="shared" ca="1" si="7"/>
        <v>Savanna Woods</v>
      </c>
      <c r="K24" t="str">
        <f t="shared" ca="1" si="8"/>
        <v>Osseo-Maple Grove</v>
      </c>
      <c r="N24">
        <v>23</v>
      </c>
      <c r="O24" t="s">
        <v>71</v>
      </c>
      <c r="P24" t="s">
        <v>24</v>
      </c>
    </row>
    <row r="25" spans="1:16">
      <c r="A25" t="s">
        <v>60</v>
      </c>
      <c r="B25" t="s">
        <v>24</v>
      </c>
      <c r="C25">
        <f t="shared" ca="1" si="1"/>
        <v>0.31546797817869088</v>
      </c>
      <c r="D25" s="24">
        <f t="shared" ca="1" si="2"/>
        <v>13</v>
      </c>
      <c r="E25" s="32">
        <f t="shared" si="3"/>
        <v>24</v>
      </c>
      <c r="F25" s="23">
        <v>24</v>
      </c>
      <c r="G25" t="str">
        <f t="shared" si="4"/>
        <v>Stillwater</v>
      </c>
      <c r="H25" t="str">
        <f t="shared" si="5"/>
        <v>Elly Blair</v>
      </c>
      <c r="I25" s="46">
        <f t="shared" si="6"/>
        <v>24</v>
      </c>
      <c r="J25" t="str">
        <f t="shared" ca="1" si="7"/>
        <v>Adelee Wrightsman</v>
      </c>
      <c r="K25" t="str">
        <f t="shared" ca="1" si="8"/>
        <v>Stillwater</v>
      </c>
      <c r="N25">
        <v>24</v>
      </c>
      <c r="O25" t="s">
        <v>60</v>
      </c>
      <c r="P25" t="s">
        <v>24</v>
      </c>
    </row>
    <row r="26" spans="1:16">
      <c r="A26" t="s">
        <v>62</v>
      </c>
      <c r="B26" t="s">
        <v>24</v>
      </c>
      <c r="C26">
        <f t="shared" ca="1" si="1"/>
        <v>0.39686469114296963</v>
      </c>
      <c r="D26" s="24">
        <f t="shared" ca="1" si="2"/>
        <v>17</v>
      </c>
      <c r="E26" s="32">
        <f t="shared" si="3"/>
        <v>25</v>
      </c>
      <c r="F26" s="46">
        <v>25</v>
      </c>
      <c r="G26" t="str">
        <f t="shared" si="4"/>
        <v>Stillwater</v>
      </c>
      <c r="H26" t="str">
        <f t="shared" si="5"/>
        <v>Kya Hodgdon</v>
      </c>
      <c r="I26" s="46">
        <f t="shared" si="6"/>
        <v>25</v>
      </c>
      <c r="J26" t="str">
        <f t="shared" ca="1" si="7"/>
        <v>Hayeon Lee</v>
      </c>
      <c r="K26" t="str">
        <f t="shared" ca="1" si="8"/>
        <v>Stillwater</v>
      </c>
      <c r="N26">
        <v>25</v>
      </c>
      <c r="O26" t="s">
        <v>62</v>
      </c>
      <c r="P26" t="s">
        <v>24</v>
      </c>
    </row>
    <row r="27" spans="1:16">
      <c r="A27" t="s">
        <v>73</v>
      </c>
      <c r="B27" t="s">
        <v>24</v>
      </c>
      <c r="C27">
        <f t="shared" ca="1" si="1"/>
        <v>8.0741036296961832E-2</v>
      </c>
      <c r="D27" s="24">
        <f t="shared" ca="1" si="2"/>
        <v>6</v>
      </c>
      <c r="E27" s="32">
        <f t="shared" si="3"/>
        <v>26</v>
      </c>
      <c r="F27" s="23">
        <v>26</v>
      </c>
      <c r="G27" t="str">
        <f t="shared" si="4"/>
        <v>Stillwater</v>
      </c>
      <c r="H27" t="str">
        <f t="shared" si="5"/>
        <v>Bella Formico</v>
      </c>
      <c r="I27" s="46">
        <f t="shared" si="6"/>
        <v>26</v>
      </c>
      <c r="J27" t="str">
        <f t="shared" ca="1" si="7"/>
        <v>Samantha MacDonald</v>
      </c>
      <c r="K27" t="str">
        <f t="shared" ca="1" si="8"/>
        <v>Stillwater</v>
      </c>
      <c r="N27">
        <v>26</v>
      </c>
      <c r="O27" t="s">
        <v>73</v>
      </c>
      <c r="P27" t="s">
        <v>24</v>
      </c>
    </row>
    <row r="28" spans="1:16">
      <c r="A28" t="s">
        <v>76</v>
      </c>
      <c r="B28" t="s">
        <v>24</v>
      </c>
      <c r="C28">
        <f t="shared" ca="1" si="1"/>
        <v>0.91053895640391169</v>
      </c>
      <c r="D28" s="24">
        <f t="shared" ca="1" si="2"/>
        <v>25</v>
      </c>
      <c r="E28" s="32">
        <f t="shared" si="3"/>
        <v>27</v>
      </c>
      <c r="F28" s="46">
        <v>27</v>
      </c>
      <c r="G28" t="str">
        <f t="shared" si="4"/>
        <v>Stillwater</v>
      </c>
      <c r="H28" t="str">
        <f t="shared" si="5"/>
        <v>Hayeon Lee</v>
      </c>
      <c r="I28" s="46">
        <f t="shared" si="6"/>
        <v>27</v>
      </c>
      <c r="J28" t="str">
        <f t="shared" ca="1" si="7"/>
        <v>Maddie Stricker</v>
      </c>
      <c r="K28" t="str">
        <f t="shared" ca="1" si="8"/>
        <v>Stillwater</v>
      </c>
      <c r="N28">
        <v>27</v>
      </c>
      <c r="O28" t="s">
        <v>76</v>
      </c>
      <c r="P28" t="s">
        <v>24</v>
      </c>
    </row>
    <row r="29" spans="1:16">
      <c r="A29" t="s">
        <v>75</v>
      </c>
      <c r="B29" t="s">
        <v>24</v>
      </c>
      <c r="C29">
        <f t="shared" ca="1" si="1"/>
        <v>0.31269450941448707</v>
      </c>
      <c r="D29" s="24">
        <f t="shared" ca="1" si="2"/>
        <v>12</v>
      </c>
      <c r="E29" s="32">
        <f t="shared" si="3"/>
        <v>28</v>
      </c>
      <c r="F29" s="23">
        <v>28</v>
      </c>
      <c r="G29" t="str">
        <f t="shared" si="4"/>
        <v>Stillwater</v>
      </c>
      <c r="H29" t="str">
        <f t="shared" si="5"/>
        <v>Lauren Guinee</v>
      </c>
      <c r="I29" s="46">
        <f t="shared" si="6"/>
        <v>28</v>
      </c>
      <c r="J29" t="str">
        <f t="shared" ca="1" si="7"/>
        <v>Kennedy Tope</v>
      </c>
      <c r="K29" t="str">
        <f t="shared" ca="1" si="8"/>
        <v>Stillwater</v>
      </c>
      <c r="N29">
        <v>28</v>
      </c>
      <c r="O29" t="s">
        <v>75</v>
      </c>
      <c r="P29" t="s">
        <v>24</v>
      </c>
    </row>
    <row r="30" spans="1:16">
      <c r="D30" s="24" t="str">
        <f t="shared" ca="1" si="2"/>
        <v/>
      </c>
      <c r="E30" s="32" t="str">
        <f t="shared" si="3"/>
        <v/>
      </c>
      <c r="F30" s="46">
        <v>29</v>
      </c>
      <c r="G30">
        <f t="shared" si="4"/>
        <v>0</v>
      </c>
      <c r="H30">
        <f t="shared" si="5"/>
        <v>0</v>
      </c>
      <c r="I30" s="46" t="str">
        <f t="shared" si="6"/>
        <v/>
      </c>
      <c r="J30">
        <f t="shared" ca="1" si="7"/>
        <v>0</v>
      </c>
      <c r="K30">
        <f t="shared" ca="1" si="8"/>
        <v>0</v>
      </c>
      <c r="N30" t="s">
        <v>49</v>
      </c>
    </row>
    <row r="31" spans="1:16">
      <c r="D31" s="24" t="str">
        <f t="shared" ca="1" si="2"/>
        <v/>
      </c>
      <c r="E31" s="32" t="str">
        <f t="shared" si="3"/>
        <v/>
      </c>
      <c r="F31" s="23">
        <v>30</v>
      </c>
      <c r="G31">
        <f t="shared" si="4"/>
        <v>0</v>
      </c>
      <c r="H31">
        <f t="shared" si="5"/>
        <v>0</v>
      </c>
      <c r="I31" s="46" t="str">
        <f t="shared" si="6"/>
        <v/>
      </c>
      <c r="J31">
        <f t="shared" ca="1" si="7"/>
        <v>0</v>
      </c>
      <c r="K31">
        <f t="shared" ca="1" si="8"/>
        <v>0</v>
      </c>
      <c r="N31" t="s">
        <v>49</v>
      </c>
    </row>
    <row r="32" spans="1:16">
      <c r="D32" s="24"/>
      <c r="E32" s="32" t="str">
        <f t="shared" ref="E32:E95" si="9">IF(B32&lt;&gt;"",F32,"")</f>
        <v/>
      </c>
      <c r="F32" s="46">
        <v>31</v>
      </c>
      <c r="G32">
        <f t="shared" si="4"/>
        <v>0</v>
      </c>
      <c r="H32">
        <f t="shared" si="5"/>
        <v>0</v>
      </c>
      <c r="I32" s="46" t="str">
        <f t="shared" si="6"/>
        <v/>
      </c>
      <c r="J32">
        <f t="shared" ca="1" si="7"/>
        <v>0</v>
      </c>
      <c r="K32">
        <f t="shared" ca="1" si="8"/>
        <v>0</v>
      </c>
      <c r="N32" t="s">
        <v>49</v>
      </c>
    </row>
    <row r="33" spans="4:14">
      <c r="D33" s="24"/>
      <c r="E33" s="32" t="str">
        <f t="shared" si="9"/>
        <v/>
      </c>
      <c r="F33" s="23">
        <v>32</v>
      </c>
      <c r="G33">
        <f t="shared" si="4"/>
        <v>0</v>
      </c>
      <c r="H33">
        <f t="shared" si="5"/>
        <v>0</v>
      </c>
      <c r="I33" s="46" t="str">
        <f t="shared" si="6"/>
        <v/>
      </c>
      <c r="J33">
        <f t="shared" ca="1" si="7"/>
        <v>0</v>
      </c>
      <c r="K33">
        <f t="shared" ca="1" si="8"/>
        <v>0</v>
      </c>
      <c r="N33" t="s">
        <v>49</v>
      </c>
    </row>
    <row r="34" spans="4:14">
      <c r="D34" s="24"/>
      <c r="E34" s="32" t="str">
        <f t="shared" si="9"/>
        <v/>
      </c>
      <c r="F34" s="46">
        <v>33</v>
      </c>
      <c r="G34">
        <f t="shared" si="4"/>
        <v>0</v>
      </c>
      <c r="H34">
        <f t="shared" si="5"/>
        <v>0</v>
      </c>
      <c r="I34" s="46" t="str">
        <f t="shared" si="6"/>
        <v/>
      </c>
      <c r="J34">
        <f t="shared" ca="1" si="7"/>
        <v>0</v>
      </c>
      <c r="K34">
        <f t="shared" ca="1" si="8"/>
        <v>0</v>
      </c>
      <c r="N34" t="s">
        <v>49</v>
      </c>
    </row>
    <row r="35" spans="4:14">
      <c r="D35" s="24"/>
      <c r="E35" s="32" t="str">
        <f t="shared" si="9"/>
        <v/>
      </c>
      <c r="F35" s="23">
        <v>34</v>
      </c>
      <c r="G35">
        <f t="shared" si="4"/>
        <v>0</v>
      </c>
      <c r="H35">
        <f t="shared" si="5"/>
        <v>0</v>
      </c>
      <c r="I35" s="46" t="str">
        <f t="shared" si="6"/>
        <v/>
      </c>
      <c r="J35">
        <f t="shared" ca="1" si="7"/>
        <v>0</v>
      </c>
      <c r="K35">
        <f t="shared" ca="1" si="8"/>
        <v>0</v>
      </c>
      <c r="N35" t="s">
        <v>49</v>
      </c>
    </row>
    <row r="36" spans="4:14">
      <c r="D36" s="24"/>
      <c r="E36" s="32" t="str">
        <f t="shared" si="9"/>
        <v/>
      </c>
      <c r="F36" s="46">
        <v>35</v>
      </c>
      <c r="G36">
        <f t="shared" si="4"/>
        <v>0</v>
      </c>
      <c r="H36">
        <f t="shared" si="5"/>
        <v>0</v>
      </c>
      <c r="I36" s="46" t="str">
        <f t="shared" si="6"/>
        <v/>
      </c>
      <c r="J36">
        <f t="shared" ca="1" si="7"/>
        <v>0</v>
      </c>
      <c r="K36">
        <f t="shared" ca="1" si="8"/>
        <v>0</v>
      </c>
      <c r="N36" t="s">
        <v>49</v>
      </c>
    </row>
    <row r="37" spans="4:14">
      <c r="D37" s="24"/>
      <c r="E37" s="32" t="str">
        <f t="shared" si="9"/>
        <v/>
      </c>
      <c r="F37" s="23">
        <v>36</v>
      </c>
      <c r="G37">
        <f t="shared" si="4"/>
        <v>0</v>
      </c>
      <c r="H37">
        <f t="shared" si="5"/>
        <v>0</v>
      </c>
      <c r="I37" s="46" t="str">
        <f t="shared" si="6"/>
        <v/>
      </c>
      <c r="J37">
        <f t="shared" ca="1" si="7"/>
        <v>0</v>
      </c>
      <c r="K37">
        <f t="shared" ca="1" si="8"/>
        <v>0</v>
      </c>
      <c r="N37" t="s">
        <v>49</v>
      </c>
    </row>
    <row r="38" spans="4:14">
      <c r="D38" s="24"/>
      <c r="E38" s="32" t="str">
        <f t="shared" si="9"/>
        <v/>
      </c>
      <c r="F38" s="46">
        <v>37</v>
      </c>
      <c r="G38">
        <f t="shared" si="4"/>
        <v>0</v>
      </c>
      <c r="H38">
        <f t="shared" si="5"/>
        <v>0</v>
      </c>
      <c r="I38" s="46" t="str">
        <f t="shared" si="6"/>
        <v/>
      </c>
      <c r="J38">
        <f t="shared" ca="1" si="7"/>
        <v>0</v>
      </c>
      <c r="K38">
        <f t="shared" ca="1" si="8"/>
        <v>0</v>
      </c>
      <c r="N38" t="s">
        <v>49</v>
      </c>
    </row>
    <row r="39" spans="4:14">
      <c r="D39" s="24"/>
      <c r="E39" s="32" t="str">
        <f t="shared" si="9"/>
        <v/>
      </c>
      <c r="F39" s="23">
        <v>38</v>
      </c>
      <c r="G39">
        <f t="shared" si="4"/>
        <v>0</v>
      </c>
      <c r="H39">
        <f t="shared" si="5"/>
        <v>0</v>
      </c>
      <c r="I39" s="46" t="str">
        <f t="shared" si="6"/>
        <v/>
      </c>
      <c r="J39">
        <f t="shared" ca="1" si="7"/>
        <v>0</v>
      </c>
      <c r="K39">
        <f t="shared" ca="1" si="8"/>
        <v>0</v>
      </c>
      <c r="N39" t="s">
        <v>49</v>
      </c>
    </row>
    <row r="40" spans="4:14">
      <c r="D40" s="24"/>
      <c r="E40" s="32" t="str">
        <f t="shared" si="9"/>
        <v/>
      </c>
      <c r="F40" s="46">
        <v>39</v>
      </c>
      <c r="G40">
        <f t="shared" si="4"/>
        <v>0</v>
      </c>
      <c r="H40">
        <f t="shared" si="5"/>
        <v>0</v>
      </c>
      <c r="I40" s="46" t="str">
        <f t="shared" si="6"/>
        <v/>
      </c>
      <c r="J40">
        <f t="shared" ca="1" si="7"/>
        <v>0</v>
      </c>
      <c r="K40">
        <f t="shared" ca="1" si="8"/>
        <v>0</v>
      </c>
      <c r="N40" t="s">
        <v>49</v>
      </c>
    </row>
    <row r="41" spans="4:14">
      <c r="D41" s="24"/>
      <c r="E41" s="32" t="str">
        <f t="shared" si="9"/>
        <v/>
      </c>
      <c r="F41" s="23">
        <v>40</v>
      </c>
      <c r="G41">
        <f t="shared" si="4"/>
        <v>0</v>
      </c>
      <c r="H41">
        <f t="shared" si="5"/>
        <v>0</v>
      </c>
      <c r="I41" s="46" t="str">
        <f t="shared" si="6"/>
        <v/>
      </c>
      <c r="J41">
        <f t="shared" ca="1" si="7"/>
        <v>0</v>
      </c>
      <c r="K41">
        <f t="shared" ca="1" si="8"/>
        <v>0</v>
      </c>
      <c r="N41" t="s">
        <v>49</v>
      </c>
    </row>
    <row r="42" spans="4:14">
      <c r="D42" s="24"/>
      <c r="E42" s="32" t="str">
        <f t="shared" si="9"/>
        <v/>
      </c>
      <c r="F42" s="46">
        <v>41</v>
      </c>
      <c r="G42">
        <f t="shared" si="4"/>
        <v>0</v>
      </c>
      <c r="H42">
        <f t="shared" si="5"/>
        <v>0</v>
      </c>
      <c r="I42" s="46" t="str">
        <f t="shared" si="6"/>
        <v/>
      </c>
      <c r="J42">
        <f t="shared" ca="1" si="7"/>
        <v>0</v>
      </c>
      <c r="K42">
        <f t="shared" ca="1" si="8"/>
        <v>0</v>
      </c>
      <c r="N42" t="s">
        <v>49</v>
      </c>
    </row>
    <row r="43" spans="4:14">
      <c r="D43" s="24"/>
      <c r="E43" s="32" t="str">
        <f t="shared" si="9"/>
        <v/>
      </c>
      <c r="F43" s="23">
        <v>42</v>
      </c>
      <c r="G43">
        <f t="shared" si="4"/>
        <v>0</v>
      </c>
      <c r="H43">
        <f t="shared" si="5"/>
        <v>0</v>
      </c>
      <c r="I43" s="46" t="str">
        <f t="shared" si="6"/>
        <v/>
      </c>
      <c r="J43">
        <f t="shared" ca="1" si="7"/>
        <v>0</v>
      </c>
      <c r="K43">
        <f t="shared" ca="1" si="8"/>
        <v>0</v>
      </c>
      <c r="N43" t="s">
        <v>49</v>
      </c>
    </row>
    <row r="44" spans="4:14">
      <c r="D44" s="24"/>
      <c r="E44" s="32" t="str">
        <f t="shared" si="9"/>
        <v/>
      </c>
      <c r="F44" s="46">
        <v>43</v>
      </c>
      <c r="G44">
        <f t="shared" si="4"/>
        <v>0</v>
      </c>
      <c r="H44">
        <f t="shared" si="5"/>
        <v>0</v>
      </c>
      <c r="I44" s="46" t="str">
        <f t="shared" si="6"/>
        <v/>
      </c>
      <c r="J44">
        <f t="shared" ca="1" si="7"/>
        <v>0</v>
      </c>
      <c r="K44">
        <f t="shared" ca="1" si="8"/>
        <v>0</v>
      </c>
      <c r="N44" t="s">
        <v>49</v>
      </c>
    </row>
    <row r="45" spans="4:14">
      <c r="D45" s="24"/>
      <c r="E45" s="32" t="str">
        <f t="shared" si="9"/>
        <v/>
      </c>
      <c r="F45" s="23">
        <v>44</v>
      </c>
      <c r="G45">
        <f t="shared" si="4"/>
        <v>0</v>
      </c>
      <c r="H45">
        <f t="shared" si="5"/>
        <v>0</v>
      </c>
      <c r="I45" s="46" t="str">
        <f t="shared" si="6"/>
        <v/>
      </c>
      <c r="J45">
        <f t="shared" ca="1" si="7"/>
        <v>0</v>
      </c>
      <c r="K45">
        <f t="shared" ca="1" si="8"/>
        <v>0</v>
      </c>
      <c r="N45" t="s">
        <v>49</v>
      </c>
    </row>
    <row r="46" spans="4:14">
      <c r="D46" s="24"/>
      <c r="E46" s="32" t="str">
        <f t="shared" si="9"/>
        <v/>
      </c>
      <c r="F46" s="46">
        <v>45</v>
      </c>
      <c r="G46">
        <f t="shared" si="4"/>
        <v>0</v>
      </c>
      <c r="H46">
        <f t="shared" si="5"/>
        <v>0</v>
      </c>
      <c r="I46" s="46" t="str">
        <f t="shared" si="6"/>
        <v/>
      </c>
      <c r="J46">
        <f t="shared" ca="1" si="7"/>
        <v>0</v>
      </c>
      <c r="K46">
        <f t="shared" ca="1" si="8"/>
        <v>0</v>
      </c>
      <c r="N46" t="s">
        <v>49</v>
      </c>
    </row>
    <row r="47" spans="4:14">
      <c r="D47" s="24"/>
      <c r="E47" s="32" t="str">
        <f t="shared" si="9"/>
        <v/>
      </c>
      <c r="F47" s="23">
        <v>46</v>
      </c>
      <c r="G47">
        <f t="shared" si="4"/>
        <v>0</v>
      </c>
      <c r="H47">
        <f t="shared" si="5"/>
        <v>0</v>
      </c>
      <c r="I47" s="46" t="str">
        <f t="shared" si="6"/>
        <v/>
      </c>
      <c r="J47">
        <f t="shared" ca="1" si="7"/>
        <v>0</v>
      </c>
      <c r="K47">
        <f t="shared" ca="1" si="8"/>
        <v>0</v>
      </c>
      <c r="N47" t="s">
        <v>49</v>
      </c>
    </row>
    <row r="48" spans="4:14">
      <c r="D48" s="24"/>
      <c r="E48" s="32" t="str">
        <f t="shared" si="9"/>
        <v/>
      </c>
      <c r="F48" s="46">
        <v>47</v>
      </c>
      <c r="G48">
        <f t="shared" si="4"/>
        <v>0</v>
      </c>
      <c r="H48">
        <f t="shared" si="5"/>
        <v>0</v>
      </c>
      <c r="I48" s="46" t="str">
        <f t="shared" si="6"/>
        <v/>
      </c>
      <c r="J48">
        <f t="shared" ca="1" si="7"/>
        <v>0</v>
      </c>
      <c r="K48">
        <f t="shared" ca="1" si="8"/>
        <v>0</v>
      </c>
      <c r="N48" t="s">
        <v>49</v>
      </c>
    </row>
    <row r="49" spans="4:14">
      <c r="D49" s="24"/>
      <c r="E49" s="32" t="str">
        <f t="shared" si="9"/>
        <v/>
      </c>
      <c r="F49" s="23">
        <v>48</v>
      </c>
      <c r="G49">
        <f t="shared" si="4"/>
        <v>0</v>
      </c>
      <c r="H49">
        <f t="shared" si="5"/>
        <v>0</v>
      </c>
      <c r="I49" s="46" t="str">
        <f t="shared" si="6"/>
        <v/>
      </c>
      <c r="J49">
        <f t="shared" ca="1" si="7"/>
        <v>0</v>
      </c>
      <c r="K49">
        <f t="shared" ca="1" si="8"/>
        <v>0</v>
      </c>
      <c r="N49" t="s">
        <v>49</v>
      </c>
    </row>
    <row r="50" spans="4:14">
      <c r="D50" s="24"/>
      <c r="E50" s="32" t="str">
        <f t="shared" si="9"/>
        <v/>
      </c>
      <c r="F50" s="46">
        <v>49</v>
      </c>
      <c r="G50">
        <f t="shared" si="4"/>
        <v>0</v>
      </c>
      <c r="H50">
        <f t="shared" si="5"/>
        <v>0</v>
      </c>
      <c r="I50" s="46" t="str">
        <f t="shared" si="6"/>
        <v/>
      </c>
      <c r="J50">
        <f t="shared" ca="1" si="7"/>
        <v>0</v>
      </c>
      <c r="K50">
        <f t="shared" ca="1" si="8"/>
        <v>0</v>
      </c>
      <c r="N50" t="s">
        <v>49</v>
      </c>
    </row>
    <row r="51" spans="4:14">
      <c r="D51" s="24"/>
      <c r="E51" s="32" t="str">
        <f t="shared" si="9"/>
        <v/>
      </c>
      <c r="F51" s="23">
        <v>50</v>
      </c>
      <c r="G51">
        <f t="shared" si="4"/>
        <v>0</v>
      </c>
      <c r="H51">
        <f t="shared" si="5"/>
        <v>0</v>
      </c>
      <c r="I51" s="46" t="str">
        <f t="shared" si="6"/>
        <v/>
      </c>
      <c r="J51">
        <f t="shared" ca="1" si="7"/>
        <v>0</v>
      </c>
      <c r="K51">
        <f t="shared" ca="1" si="8"/>
        <v>0</v>
      </c>
      <c r="N51" t="s">
        <v>49</v>
      </c>
    </row>
    <row r="52" spans="4:14">
      <c r="D52" s="24"/>
      <c r="E52" s="32" t="str">
        <f t="shared" si="9"/>
        <v/>
      </c>
      <c r="F52" s="46">
        <v>51</v>
      </c>
      <c r="G52">
        <f t="shared" si="4"/>
        <v>0</v>
      </c>
      <c r="H52">
        <f t="shared" si="5"/>
        <v>0</v>
      </c>
      <c r="I52" s="46" t="str">
        <f t="shared" si="6"/>
        <v/>
      </c>
      <c r="J52">
        <f t="shared" ca="1" si="7"/>
        <v>0</v>
      </c>
      <c r="K52">
        <f t="shared" ca="1" si="8"/>
        <v>0</v>
      </c>
      <c r="N52" t="s">
        <v>49</v>
      </c>
    </row>
    <row r="53" spans="4:14">
      <c r="D53" s="24"/>
      <c r="E53" s="32" t="str">
        <f t="shared" si="9"/>
        <v/>
      </c>
      <c r="F53" s="23">
        <v>52</v>
      </c>
      <c r="G53">
        <f t="shared" si="4"/>
        <v>0</v>
      </c>
      <c r="H53">
        <f t="shared" si="5"/>
        <v>0</v>
      </c>
      <c r="I53" s="46" t="str">
        <f t="shared" si="6"/>
        <v/>
      </c>
      <c r="J53">
        <f t="shared" ca="1" si="7"/>
        <v>0</v>
      </c>
      <c r="K53">
        <f t="shared" ca="1" si="8"/>
        <v>0</v>
      </c>
      <c r="N53" t="s">
        <v>49</v>
      </c>
    </row>
    <row r="54" spans="4:14">
      <c r="D54" s="24"/>
      <c r="E54" s="32" t="str">
        <f t="shared" si="9"/>
        <v/>
      </c>
      <c r="F54" s="46">
        <v>53</v>
      </c>
      <c r="G54">
        <f t="shared" si="4"/>
        <v>0</v>
      </c>
      <c r="H54">
        <f t="shared" si="5"/>
        <v>0</v>
      </c>
      <c r="I54" s="46" t="str">
        <f t="shared" si="6"/>
        <v/>
      </c>
      <c r="J54">
        <f t="shared" ca="1" si="7"/>
        <v>0</v>
      </c>
      <c r="K54">
        <f t="shared" ca="1" si="8"/>
        <v>0</v>
      </c>
      <c r="N54" t="s">
        <v>49</v>
      </c>
    </row>
    <row r="55" spans="4:14">
      <c r="D55" s="24"/>
      <c r="E55" s="32" t="str">
        <f t="shared" si="9"/>
        <v/>
      </c>
      <c r="F55" s="23">
        <v>54</v>
      </c>
      <c r="G55">
        <f t="shared" si="4"/>
        <v>0</v>
      </c>
      <c r="H55">
        <f t="shared" si="5"/>
        <v>0</v>
      </c>
      <c r="I55" s="46" t="str">
        <f t="shared" si="6"/>
        <v/>
      </c>
      <c r="J55">
        <f t="shared" ca="1" si="7"/>
        <v>0</v>
      </c>
      <c r="K55">
        <f t="shared" ca="1" si="8"/>
        <v>0</v>
      </c>
      <c r="N55" t="s">
        <v>49</v>
      </c>
    </row>
    <row r="56" spans="4:14">
      <c r="D56" s="24"/>
      <c r="E56" s="32" t="str">
        <f t="shared" si="9"/>
        <v/>
      </c>
      <c r="F56" s="46">
        <v>55</v>
      </c>
      <c r="G56">
        <f t="shared" si="4"/>
        <v>0</v>
      </c>
      <c r="H56">
        <f t="shared" si="5"/>
        <v>0</v>
      </c>
      <c r="I56" s="46" t="str">
        <f t="shared" si="6"/>
        <v/>
      </c>
      <c r="J56">
        <f t="shared" ca="1" si="7"/>
        <v>0</v>
      </c>
      <c r="K56">
        <f t="shared" ca="1" si="8"/>
        <v>0</v>
      </c>
      <c r="N56" t="s">
        <v>49</v>
      </c>
    </row>
    <row r="57" spans="4:14">
      <c r="D57" s="24"/>
      <c r="E57" s="32" t="str">
        <f t="shared" si="9"/>
        <v/>
      </c>
      <c r="F57" s="23">
        <v>56</v>
      </c>
      <c r="G57">
        <f t="shared" si="4"/>
        <v>0</v>
      </c>
      <c r="H57">
        <f t="shared" si="5"/>
        <v>0</v>
      </c>
      <c r="I57" s="46" t="str">
        <f t="shared" si="6"/>
        <v/>
      </c>
      <c r="J57">
        <f t="shared" ca="1" si="7"/>
        <v>0</v>
      </c>
      <c r="K57">
        <f t="shared" ca="1" si="8"/>
        <v>0</v>
      </c>
      <c r="N57" t="s">
        <v>49</v>
      </c>
    </row>
    <row r="58" spans="4:14">
      <c r="D58" s="24"/>
      <c r="E58" s="32" t="str">
        <f t="shared" si="9"/>
        <v/>
      </c>
      <c r="F58" s="46">
        <v>57</v>
      </c>
      <c r="G58">
        <f t="shared" si="4"/>
        <v>0</v>
      </c>
      <c r="H58">
        <f t="shared" si="5"/>
        <v>0</v>
      </c>
      <c r="I58" s="46" t="str">
        <f t="shared" si="6"/>
        <v/>
      </c>
      <c r="J58">
        <f t="shared" ca="1" si="7"/>
        <v>0</v>
      </c>
      <c r="K58">
        <f t="shared" ca="1" si="8"/>
        <v>0</v>
      </c>
      <c r="N58" t="s">
        <v>49</v>
      </c>
    </row>
    <row r="59" spans="4:14">
      <c r="D59" s="24"/>
      <c r="E59" s="32" t="str">
        <f t="shared" si="9"/>
        <v/>
      </c>
      <c r="F59" s="23">
        <v>58</v>
      </c>
      <c r="G59">
        <f t="shared" si="4"/>
        <v>0</v>
      </c>
      <c r="H59">
        <f t="shared" si="5"/>
        <v>0</v>
      </c>
      <c r="I59" s="46" t="str">
        <f t="shared" si="6"/>
        <v/>
      </c>
      <c r="J59">
        <f t="shared" ca="1" si="7"/>
        <v>0</v>
      </c>
      <c r="K59">
        <f t="shared" ca="1" si="8"/>
        <v>0</v>
      </c>
      <c r="N59" t="s">
        <v>49</v>
      </c>
    </row>
    <row r="60" spans="4:14">
      <c r="D60" s="24"/>
      <c r="E60" s="32" t="str">
        <f t="shared" si="9"/>
        <v/>
      </c>
      <c r="F60" s="46">
        <v>59</v>
      </c>
      <c r="G60">
        <f t="shared" si="4"/>
        <v>0</v>
      </c>
      <c r="H60">
        <f t="shared" si="5"/>
        <v>0</v>
      </c>
      <c r="I60" s="46" t="str">
        <f t="shared" si="6"/>
        <v/>
      </c>
      <c r="J60">
        <f t="shared" ca="1" si="7"/>
        <v>0</v>
      </c>
      <c r="K60">
        <f t="shared" ca="1" si="8"/>
        <v>0</v>
      </c>
      <c r="N60" t="s">
        <v>49</v>
      </c>
    </row>
    <row r="61" spans="4:14">
      <c r="D61" s="24"/>
      <c r="E61" s="32" t="str">
        <f t="shared" si="9"/>
        <v/>
      </c>
      <c r="F61" s="23">
        <v>60</v>
      </c>
      <c r="G61">
        <f t="shared" si="4"/>
        <v>0</v>
      </c>
      <c r="H61">
        <f t="shared" si="5"/>
        <v>0</v>
      </c>
      <c r="I61" s="46" t="str">
        <f t="shared" si="6"/>
        <v/>
      </c>
      <c r="J61">
        <f t="shared" ca="1" si="7"/>
        <v>0</v>
      </c>
      <c r="K61">
        <f t="shared" ca="1" si="8"/>
        <v>0</v>
      </c>
      <c r="N61" t="s">
        <v>49</v>
      </c>
    </row>
    <row r="62" spans="4:14">
      <c r="D62" s="24"/>
      <c r="E62" s="32" t="str">
        <f t="shared" si="9"/>
        <v/>
      </c>
      <c r="F62" s="46">
        <v>61</v>
      </c>
      <c r="G62">
        <f t="shared" si="4"/>
        <v>0</v>
      </c>
      <c r="H62">
        <f t="shared" si="5"/>
        <v>0</v>
      </c>
      <c r="I62" s="46" t="str">
        <f t="shared" si="6"/>
        <v/>
      </c>
      <c r="J62">
        <f t="shared" ca="1" si="7"/>
        <v>0</v>
      </c>
      <c r="K62">
        <f t="shared" ca="1" si="8"/>
        <v>0</v>
      </c>
      <c r="N62" t="s">
        <v>49</v>
      </c>
    </row>
    <row r="63" spans="4:14">
      <c r="D63" s="24"/>
      <c r="E63" s="32" t="str">
        <f t="shared" si="9"/>
        <v/>
      </c>
      <c r="F63" s="23">
        <v>62</v>
      </c>
      <c r="G63">
        <f t="shared" si="4"/>
        <v>0</v>
      </c>
      <c r="H63">
        <f t="shared" si="5"/>
        <v>0</v>
      </c>
      <c r="I63" s="46" t="str">
        <f t="shared" si="6"/>
        <v/>
      </c>
      <c r="J63">
        <f t="shared" ca="1" si="7"/>
        <v>0</v>
      </c>
      <c r="K63">
        <f t="shared" ca="1" si="8"/>
        <v>0</v>
      </c>
      <c r="N63" t="s">
        <v>49</v>
      </c>
    </row>
    <row r="64" spans="4:14">
      <c r="D64" s="24"/>
      <c r="E64" s="32" t="str">
        <f t="shared" si="9"/>
        <v/>
      </c>
      <c r="F64" s="46">
        <v>63</v>
      </c>
      <c r="G64">
        <f t="shared" si="4"/>
        <v>0</v>
      </c>
      <c r="H64">
        <f t="shared" si="5"/>
        <v>0</v>
      </c>
      <c r="I64" s="46" t="str">
        <f t="shared" si="6"/>
        <v/>
      </c>
      <c r="J64">
        <f t="shared" ca="1" si="7"/>
        <v>0</v>
      </c>
      <c r="K64">
        <f t="shared" ca="1" si="8"/>
        <v>0</v>
      </c>
      <c r="N64" t="s">
        <v>49</v>
      </c>
    </row>
    <row r="65" spans="4:14">
      <c r="D65" s="24"/>
      <c r="E65" s="32" t="str">
        <f t="shared" si="9"/>
        <v/>
      </c>
      <c r="F65" s="23">
        <v>64</v>
      </c>
      <c r="G65">
        <f t="shared" si="4"/>
        <v>0</v>
      </c>
      <c r="H65">
        <f t="shared" si="5"/>
        <v>0</v>
      </c>
      <c r="I65" s="46" t="str">
        <f t="shared" si="6"/>
        <v/>
      </c>
      <c r="J65">
        <f t="shared" ca="1" si="7"/>
        <v>0</v>
      </c>
      <c r="K65">
        <f t="shared" ca="1" si="8"/>
        <v>0</v>
      </c>
      <c r="N65" t="s">
        <v>49</v>
      </c>
    </row>
    <row r="66" spans="4:14">
      <c r="D66" s="24"/>
      <c r="E66" s="32" t="str">
        <f t="shared" si="9"/>
        <v/>
      </c>
      <c r="F66" s="46">
        <v>65</v>
      </c>
      <c r="G66">
        <f t="shared" si="4"/>
        <v>0</v>
      </c>
      <c r="H66">
        <f t="shared" si="5"/>
        <v>0</v>
      </c>
      <c r="I66" s="46" t="str">
        <f t="shared" si="6"/>
        <v/>
      </c>
      <c r="J66">
        <f t="shared" ca="1" si="7"/>
        <v>0</v>
      </c>
      <c r="K66">
        <f t="shared" ca="1" si="8"/>
        <v>0</v>
      </c>
      <c r="N66" t="s">
        <v>49</v>
      </c>
    </row>
    <row r="67" spans="4:14">
      <c r="D67" s="24"/>
      <c r="E67" s="32" t="str">
        <f t="shared" si="9"/>
        <v/>
      </c>
      <c r="F67" s="23">
        <v>66</v>
      </c>
      <c r="G67">
        <f t="shared" ref="G67:G94" si="10">B67</f>
        <v>0</v>
      </c>
      <c r="H67">
        <f t="shared" ref="H67:H94" si="11">A67</f>
        <v>0</v>
      </c>
      <c r="I67" s="46" t="str">
        <f t="shared" ref="I67:I94" si="12">E67</f>
        <v/>
      </c>
      <c r="J67">
        <f t="shared" ref="J67:J130" ca="1" si="13">IF(ISNA(VLOOKUP(I67,D$2:H$150,5,FALSE)),"",VLOOKUP(I67,D$2:H$150,5,FALSE))</f>
        <v>0</v>
      </c>
      <c r="K67">
        <f t="shared" ref="K67:K130" ca="1" si="14">IF(ISNA(VLOOKUP(I67,D$2:G$150,4,FALSE)),"",VLOOKUP(I67,D$2:G$150,4,FALSE))</f>
        <v>0</v>
      </c>
      <c r="N67" t="s">
        <v>49</v>
      </c>
    </row>
    <row r="68" spans="4:14">
      <c r="D68" s="24"/>
      <c r="E68" s="32" t="str">
        <f t="shared" si="9"/>
        <v/>
      </c>
      <c r="F68" s="46">
        <v>67</v>
      </c>
      <c r="G68">
        <f t="shared" si="10"/>
        <v>0</v>
      </c>
      <c r="H68">
        <f t="shared" si="11"/>
        <v>0</v>
      </c>
      <c r="I68" s="46" t="str">
        <f t="shared" si="12"/>
        <v/>
      </c>
      <c r="J68">
        <f t="shared" ca="1" si="13"/>
        <v>0</v>
      </c>
      <c r="K68">
        <f t="shared" ca="1" si="14"/>
        <v>0</v>
      </c>
      <c r="N68" t="s">
        <v>49</v>
      </c>
    </row>
    <row r="69" spans="4:14">
      <c r="D69" s="24"/>
      <c r="E69" s="32" t="str">
        <f t="shared" si="9"/>
        <v/>
      </c>
      <c r="F69" s="23">
        <v>68</v>
      </c>
      <c r="G69">
        <f t="shared" si="10"/>
        <v>0</v>
      </c>
      <c r="H69">
        <f t="shared" si="11"/>
        <v>0</v>
      </c>
      <c r="I69" s="46" t="str">
        <f t="shared" si="12"/>
        <v/>
      </c>
      <c r="J69">
        <f t="shared" ca="1" si="13"/>
        <v>0</v>
      </c>
      <c r="K69">
        <f t="shared" ca="1" si="14"/>
        <v>0</v>
      </c>
      <c r="N69" t="s">
        <v>49</v>
      </c>
    </row>
    <row r="70" spans="4:14">
      <c r="D70" s="24"/>
      <c r="E70" s="32" t="str">
        <f t="shared" si="9"/>
        <v/>
      </c>
      <c r="F70" s="46">
        <v>69</v>
      </c>
      <c r="G70">
        <f t="shared" si="10"/>
        <v>0</v>
      </c>
      <c r="H70">
        <f t="shared" si="11"/>
        <v>0</v>
      </c>
      <c r="I70" s="46" t="str">
        <f t="shared" si="12"/>
        <v/>
      </c>
      <c r="J70">
        <f t="shared" ca="1" si="13"/>
        <v>0</v>
      </c>
      <c r="K70">
        <f t="shared" ca="1" si="14"/>
        <v>0</v>
      </c>
      <c r="N70" t="s">
        <v>49</v>
      </c>
    </row>
    <row r="71" spans="4:14">
      <c r="D71" s="24"/>
      <c r="E71" s="32" t="str">
        <f t="shared" si="9"/>
        <v/>
      </c>
      <c r="F71" s="23">
        <v>70</v>
      </c>
      <c r="G71">
        <f t="shared" si="10"/>
        <v>0</v>
      </c>
      <c r="H71">
        <f t="shared" si="11"/>
        <v>0</v>
      </c>
      <c r="I71" s="46" t="str">
        <f t="shared" si="12"/>
        <v/>
      </c>
      <c r="J71">
        <f t="shared" ca="1" si="13"/>
        <v>0</v>
      </c>
      <c r="K71">
        <f t="shared" ca="1" si="14"/>
        <v>0</v>
      </c>
      <c r="N71" t="s">
        <v>49</v>
      </c>
    </row>
    <row r="72" spans="4:14">
      <c r="D72" s="24"/>
      <c r="E72" s="32" t="str">
        <f t="shared" si="9"/>
        <v/>
      </c>
      <c r="F72" s="46">
        <v>71</v>
      </c>
      <c r="G72">
        <f t="shared" si="10"/>
        <v>0</v>
      </c>
      <c r="H72">
        <f t="shared" si="11"/>
        <v>0</v>
      </c>
      <c r="I72" s="46" t="str">
        <f t="shared" si="12"/>
        <v/>
      </c>
      <c r="J72">
        <f t="shared" ca="1" si="13"/>
        <v>0</v>
      </c>
      <c r="K72">
        <f t="shared" ca="1" si="14"/>
        <v>0</v>
      </c>
      <c r="N72" t="s">
        <v>49</v>
      </c>
    </row>
    <row r="73" spans="4:14">
      <c r="D73" s="24"/>
      <c r="E73" s="32" t="str">
        <f t="shared" si="9"/>
        <v/>
      </c>
      <c r="F73" s="23">
        <v>72</v>
      </c>
      <c r="G73">
        <f t="shared" si="10"/>
        <v>0</v>
      </c>
      <c r="H73">
        <f t="shared" si="11"/>
        <v>0</v>
      </c>
      <c r="I73" s="46" t="str">
        <f t="shared" si="12"/>
        <v/>
      </c>
      <c r="J73">
        <f t="shared" ca="1" si="13"/>
        <v>0</v>
      </c>
      <c r="K73">
        <f t="shared" ca="1" si="14"/>
        <v>0</v>
      </c>
      <c r="N73" t="s">
        <v>49</v>
      </c>
    </row>
    <row r="74" spans="4:14">
      <c r="D74" s="24"/>
      <c r="E74" s="32" t="str">
        <f t="shared" si="9"/>
        <v/>
      </c>
      <c r="F74" s="46">
        <v>73</v>
      </c>
      <c r="G74">
        <f t="shared" si="10"/>
        <v>0</v>
      </c>
      <c r="H74">
        <f t="shared" si="11"/>
        <v>0</v>
      </c>
      <c r="I74" s="46" t="str">
        <f t="shared" si="12"/>
        <v/>
      </c>
      <c r="J74">
        <f t="shared" ca="1" si="13"/>
        <v>0</v>
      </c>
      <c r="K74">
        <f t="shared" ca="1" si="14"/>
        <v>0</v>
      </c>
      <c r="N74" t="s">
        <v>49</v>
      </c>
    </row>
    <row r="75" spans="4:14">
      <c r="D75" s="24"/>
      <c r="E75" s="32" t="str">
        <f t="shared" si="9"/>
        <v/>
      </c>
      <c r="F75" s="23">
        <v>74</v>
      </c>
      <c r="G75">
        <f t="shared" si="10"/>
        <v>0</v>
      </c>
      <c r="H75">
        <f t="shared" si="11"/>
        <v>0</v>
      </c>
      <c r="I75" s="46" t="str">
        <f t="shared" si="12"/>
        <v/>
      </c>
      <c r="J75">
        <f t="shared" ca="1" si="13"/>
        <v>0</v>
      </c>
      <c r="K75">
        <f t="shared" ca="1" si="14"/>
        <v>0</v>
      </c>
      <c r="N75" t="s">
        <v>49</v>
      </c>
    </row>
    <row r="76" spans="4:14">
      <c r="D76" s="24"/>
      <c r="E76" s="32" t="str">
        <f t="shared" si="9"/>
        <v/>
      </c>
      <c r="F76" s="46">
        <v>75</v>
      </c>
      <c r="G76">
        <f t="shared" si="10"/>
        <v>0</v>
      </c>
      <c r="H76">
        <f t="shared" si="11"/>
        <v>0</v>
      </c>
      <c r="I76" s="46" t="str">
        <f t="shared" si="12"/>
        <v/>
      </c>
      <c r="J76">
        <f t="shared" ca="1" si="13"/>
        <v>0</v>
      </c>
      <c r="K76">
        <f t="shared" ca="1" si="14"/>
        <v>0</v>
      </c>
      <c r="N76" t="s">
        <v>49</v>
      </c>
    </row>
    <row r="77" spans="4:14">
      <c r="D77" s="24"/>
      <c r="E77" s="32" t="str">
        <f t="shared" si="9"/>
        <v/>
      </c>
      <c r="F77" s="23">
        <v>76</v>
      </c>
      <c r="G77">
        <f t="shared" si="10"/>
        <v>0</v>
      </c>
      <c r="H77">
        <f t="shared" si="11"/>
        <v>0</v>
      </c>
      <c r="I77" s="46" t="str">
        <f t="shared" si="12"/>
        <v/>
      </c>
      <c r="J77">
        <f t="shared" ca="1" si="13"/>
        <v>0</v>
      </c>
      <c r="K77">
        <f t="shared" ca="1" si="14"/>
        <v>0</v>
      </c>
      <c r="N77" t="s">
        <v>49</v>
      </c>
    </row>
    <row r="78" spans="4:14">
      <c r="D78" s="24"/>
      <c r="E78" s="32" t="str">
        <f t="shared" si="9"/>
        <v/>
      </c>
      <c r="F78" s="46">
        <v>77</v>
      </c>
      <c r="G78">
        <f t="shared" si="10"/>
        <v>0</v>
      </c>
      <c r="H78">
        <f t="shared" si="11"/>
        <v>0</v>
      </c>
      <c r="I78" s="46" t="str">
        <f t="shared" si="12"/>
        <v/>
      </c>
      <c r="J78">
        <f t="shared" ca="1" si="13"/>
        <v>0</v>
      </c>
      <c r="K78">
        <f t="shared" ca="1" si="14"/>
        <v>0</v>
      </c>
      <c r="N78" t="s">
        <v>49</v>
      </c>
    </row>
    <row r="79" spans="4:14">
      <c r="D79" s="24"/>
      <c r="E79" s="32" t="str">
        <f t="shared" si="9"/>
        <v/>
      </c>
      <c r="F79" s="23">
        <v>78</v>
      </c>
      <c r="G79">
        <f t="shared" si="10"/>
        <v>0</v>
      </c>
      <c r="H79">
        <f t="shared" si="11"/>
        <v>0</v>
      </c>
      <c r="I79" s="46" t="str">
        <f t="shared" si="12"/>
        <v/>
      </c>
      <c r="J79">
        <f t="shared" ca="1" si="13"/>
        <v>0</v>
      </c>
      <c r="K79">
        <f t="shared" ca="1" si="14"/>
        <v>0</v>
      </c>
      <c r="N79" t="s">
        <v>49</v>
      </c>
    </row>
    <row r="80" spans="4:14">
      <c r="D80" s="24"/>
      <c r="E80" s="32" t="str">
        <f t="shared" si="9"/>
        <v/>
      </c>
      <c r="F80" s="46">
        <v>79</v>
      </c>
      <c r="G80">
        <f t="shared" si="10"/>
        <v>0</v>
      </c>
      <c r="H80">
        <f t="shared" si="11"/>
        <v>0</v>
      </c>
      <c r="I80" s="46" t="str">
        <f t="shared" si="12"/>
        <v/>
      </c>
      <c r="J80">
        <f t="shared" ca="1" si="13"/>
        <v>0</v>
      </c>
      <c r="K80">
        <f t="shared" ca="1" si="14"/>
        <v>0</v>
      </c>
      <c r="N80" t="s">
        <v>49</v>
      </c>
    </row>
    <row r="81" spans="4:14">
      <c r="D81" s="24"/>
      <c r="E81" s="32" t="str">
        <f t="shared" si="9"/>
        <v/>
      </c>
      <c r="F81" s="23">
        <v>80</v>
      </c>
      <c r="G81">
        <f t="shared" si="10"/>
        <v>0</v>
      </c>
      <c r="H81">
        <f t="shared" si="11"/>
        <v>0</v>
      </c>
      <c r="I81" s="46" t="str">
        <f t="shared" si="12"/>
        <v/>
      </c>
      <c r="J81">
        <f t="shared" ca="1" si="13"/>
        <v>0</v>
      </c>
      <c r="K81">
        <f t="shared" ca="1" si="14"/>
        <v>0</v>
      </c>
      <c r="N81" t="s">
        <v>49</v>
      </c>
    </row>
    <row r="82" spans="4:14">
      <c r="D82" s="24"/>
      <c r="E82" s="32" t="str">
        <f t="shared" si="9"/>
        <v/>
      </c>
      <c r="F82" s="46">
        <v>81</v>
      </c>
      <c r="G82">
        <f t="shared" si="10"/>
        <v>0</v>
      </c>
      <c r="H82">
        <f t="shared" si="11"/>
        <v>0</v>
      </c>
      <c r="I82" s="46" t="str">
        <f t="shared" si="12"/>
        <v/>
      </c>
      <c r="J82">
        <f t="shared" ca="1" si="13"/>
        <v>0</v>
      </c>
      <c r="K82">
        <f t="shared" ca="1" si="14"/>
        <v>0</v>
      </c>
      <c r="N82" t="s">
        <v>49</v>
      </c>
    </row>
    <row r="83" spans="4:14">
      <c r="D83" s="24"/>
      <c r="E83" s="32" t="str">
        <f t="shared" si="9"/>
        <v/>
      </c>
      <c r="F83" s="23">
        <v>82</v>
      </c>
      <c r="G83">
        <f t="shared" si="10"/>
        <v>0</v>
      </c>
      <c r="H83">
        <f t="shared" si="11"/>
        <v>0</v>
      </c>
      <c r="I83" s="46" t="str">
        <f t="shared" si="12"/>
        <v/>
      </c>
      <c r="J83">
        <f t="shared" ca="1" si="13"/>
        <v>0</v>
      </c>
      <c r="K83">
        <f t="shared" ca="1" si="14"/>
        <v>0</v>
      </c>
      <c r="N83" t="s">
        <v>49</v>
      </c>
    </row>
    <row r="84" spans="4:14">
      <c r="D84" s="24"/>
      <c r="E84" s="32" t="str">
        <f t="shared" si="9"/>
        <v/>
      </c>
      <c r="F84" s="46">
        <v>83</v>
      </c>
      <c r="G84">
        <f t="shared" si="10"/>
        <v>0</v>
      </c>
      <c r="H84">
        <f t="shared" si="11"/>
        <v>0</v>
      </c>
      <c r="I84" s="46" t="str">
        <f t="shared" si="12"/>
        <v/>
      </c>
      <c r="J84">
        <f t="shared" ca="1" si="13"/>
        <v>0</v>
      </c>
      <c r="K84">
        <f t="shared" ca="1" si="14"/>
        <v>0</v>
      </c>
      <c r="N84" t="s">
        <v>49</v>
      </c>
    </row>
    <row r="85" spans="4:14">
      <c r="D85" s="24"/>
      <c r="E85" s="32" t="str">
        <f t="shared" si="9"/>
        <v/>
      </c>
      <c r="F85" s="23">
        <v>84</v>
      </c>
      <c r="G85">
        <f t="shared" si="10"/>
        <v>0</v>
      </c>
      <c r="H85">
        <f t="shared" si="11"/>
        <v>0</v>
      </c>
      <c r="I85" s="46" t="str">
        <f t="shared" si="12"/>
        <v/>
      </c>
      <c r="J85">
        <f t="shared" ca="1" si="13"/>
        <v>0</v>
      </c>
      <c r="K85">
        <f t="shared" ca="1" si="14"/>
        <v>0</v>
      </c>
      <c r="N85" t="s">
        <v>49</v>
      </c>
    </row>
    <row r="86" spans="4:14">
      <c r="D86" s="24"/>
      <c r="E86" s="32" t="str">
        <f t="shared" si="9"/>
        <v/>
      </c>
      <c r="F86" s="46">
        <v>85</v>
      </c>
      <c r="G86">
        <f t="shared" si="10"/>
        <v>0</v>
      </c>
      <c r="H86">
        <f t="shared" si="11"/>
        <v>0</v>
      </c>
      <c r="I86" s="46" t="str">
        <f t="shared" si="12"/>
        <v/>
      </c>
      <c r="J86">
        <f t="shared" ca="1" si="13"/>
        <v>0</v>
      </c>
      <c r="K86">
        <f t="shared" ca="1" si="14"/>
        <v>0</v>
      </c>
      <c r="N86" t="s">
        <v>49</v>
      </c>
    </row>
    <row r="87" spans="4:14">
      <c r="D87" s="24"/>
      <c r="E87" s="32" t="str">
        <f t="shared" si="9"/>
        <v/>
      </c>
      <c r="F87" s="23">
        <v>86</v>
      </c>
      <c r="G87">
        <f t="shared" si="10"/>
        <v>0</v>
      </c>
      <c r="H87">
        <f t="shared" si="11"/>
        <v>0</v>
      </c>
      <c r="I87" s="46" t="str">
        <f t="shared" si="12"/>
        <v/>
      </c>
      <c r="J87">
        <f t="shared" ca="1" si="13"/>
        <v>0</v>
      </c>
      <c r="K87">
        <f t="shared" ca="1" si="14"/>
        <v>0</v>
      </c>
      <c r="N87" t="s">
        <v>49</v>
      </c>
    </row>
    <row r="88" spans="4:14">
      <c r="D88" s="24"/>
      <c r="E88" s="32" t="str">
        <f t="shared" si="9"/>
        <v/>
      </c>
      <c r="F88" s="46">
        <v>87</v>
      </c>
      <c r="G88">
        <f t="shared" si="10"/>
        <v>0</v>
      </c>
      <c r="H88">
        <f t="shared" si="11"/>
        <v>0</v>
      </c>
      <c r="I88" s="46" t="str">
        <f t="shared" si="12"/>
        <v/>
      </c>
      <c r="J88">
        <f t="shared" ca="1" si="13"/>
        <v>0</v>
      </c>
      <c r="K88">
        <f t="shared" ca="1" si="14"/>
        <v>0</v>
      </c>
      <c r="N88" t="s">
        <v>49</v>
      </c>
    </row>
    <row r="89" spans="4:14">
      <c r="D89" s="24"/>
      <c r="E89" s="32" t="str">
        <f t="shared" si="9"/>
        <v/>
      </c>
      <c r="F89" s="23">
        <v>88</v>
      </c>
      <c r="G89">
        <f t="shared" si="10"/>
        <v>0</v>
      </c>
      <c r="H89">
        <f t="shared" si="11"/>
        <v>0</v>
      </c>
      <c r="I89" s="46" t="str">
        <f t="shared" si="12"/>
        <v/>
      </c>
      <c r="J89">
        <f t="shared" ca="1" si="13"/>
        <v>0</v>
      </c>
      <c r="K89">
        <f t="shared" ca="1" si="14"/>
        <v>0</v>
      </c>
      <c r="N89" t="s">
        <v>49</v>
      </c>
    </row>
    <row r="90" spans="4:14">
      <c r="D90" s="24"/>
      <c r="E90" s="32" t="str">
        <f t="shared" si="9"/>
        <v/>
      </c>
      <c r="F90" s="46">
        <v>89</v>
      </c>
      <c r="G90">
        <f t="shared" si="10"/>
        <v>0</v>
      </c>
      <c r="H90">
        <f t="shared" si="11"/>
        <v>0</v>
      </c>
      <c r="I90" s="46" t="str">
        <f t="shared" si="12"/>
        <v/>
      </c>
      <c r="J90">
        <f t="shared" ca="1" si="13"/>
        <v>0</v>
      </c>
      <c r="K90">
        <f t="shared" ca="1" si="14"/>
        <v>0</v>
      </c>
      <c r="N90" t="s">
        <v>49</v>
      </c>
    </row>
    <row r="91" spans="4:14">
      <c r="D91" s="24"/>
      <c r="E91" s="32" t="str">
        <f t="shared" si="9"/>
        <v/>
      </c>
      <c r="F91" s="23">
        <v>90</v>
      </c>
      <c r="G91">
        <f t="shared" si="10"/>
        <v>0</v>
      </c>
      <c r="H91">
        <f t="shared" si="11"/>
        <v>0</v>
      </c>
      <c r="I91" s="46" t="str">
        <f t="shared" si="12"/>
        <v/>
      </c>
      <c r="J91">
        <f t="shared" ca="1" si="13"/>
        <v>0</v>
      </c>
      <c r="K91">
        <f t="shared" ca="1" si="14"/>
        <v>0</v>
      </c>
      <c r="N91" t="s">
        <v>49</v>
      </c>
    </row>
    <row r="92" spans="4:14">
      <c r="D92" s="24"/>
      <c r="E92" s="32" t="str">
        <f t="shared" si="9"/>
        <v/>
      </c>
      <c r="F92" s="46">
        <v>91</v>
      </c>
      <c r="G92">
        <f t="shared" si="10"/>
        <v>0</v>
      </c>
      <c r="H92">
        <f t="shared" si="11"/>
        <v>0</v>
      </c>
      <c r="I92" s="46" t="str">
        <f t="shared" si="12"/>
        <v/>
      </c>
      <c r="J92">
        <f t="shared" ca="1" si="13"/>
        <v>0</v>
      </c>
      <c r="K92">
        <f t="shared" ca="1" si="14"/>
        <v>0</v>
      </c>
      <c r="N92" t="s">
        <v>49</v>
      </c>
    </row>
    <row r="93" spans="4:14">
      <c r="D93" s="24"/>
      <c r="E93" s="32" t="str">
        <f t="shared" si="9"/>
        <v/>
      </c>
      <c r="F93" s="23">
        <v>92</v>
      </c>
      <c r="G93">
        <f t="shared" si="10"/>
        <v>0</v>
      </c>
      <c r="H93">
        <f t="shared" si="11"/>
        <v>0</v>
      </c>
      <c r="I93" s="46" t="str">
        <f t="shared" si="12"/>
        <v/>
      </c>
      <c r="J93">
        <f t="shared" ca="1" si="13"/>
        <v>0</v>
      </c>
      <c r="K93">
        <f t="shared" ca="1" si="14"/>
        <v>0</v>
      </c>
      <c r="N93" t="s">
        <v>49</v>
      </c>
    </row>
    <row r="94" spans="4:14">
      <c r="D94" s="24"/>
      <c r="E94" s="32" t="str">
        <f t="shared" si="9"/>
        <v/>
      </c>
      <c r="F94" s="46">
        <v>93</v>
      </c>
      <c r="G94">
        <f t="shared" si="10"/>
        <v>0</v>
      </c>
      <c r="H94">
        <f t="shared" si="11"/>
        <v>0</v>
      </c>
      <c r="I94" s="46" t="str">
        <f t="shared" si="12"/>
        <v/>
      </c>
      <c r="J94">
        <f t="shared" ca="1" si="13"/>
        <v>0</v>
      </c>
      <c r="K94">
        <f t="shared" ca="1" si="14"/>
        <v>0</v>
      </c>
      <c r="N94" t="s">
        <v>49</v>
      </c>
    </row>
    <row r="95" spans="4:14">
      <c r="D95" s="24"/>
      <c r="E95" s="32" t="str">
        <f t="shared" si="9"/>
        <v/>
      </c>
      <c r="F95" s="23">
        <v>94</v>
      </c>
      <c r="G95">
        <f t="shared" ref="G95:G150" si="15">B95</f>
        <v>0</v>
      </c>
      <c r="H95">
        <f t="shared" ref="H95:H150" si="16">A95</f>
        <v>0</v>
      </c>
      <c r="I95" s="46" t="str">
        <f t="shared" ref="I95:I150" si="17">E95</f>
        <v/>
      </c>
      <c r="J95">
        <f t="shared" ca="1" si="13"/>
        <v>0</v>
      </c>
      <c r="K95">
        <f t="shared" ca="1" si="14"/>
        <v>0</v>
      </c>
      <c r="N95" t="s">
        <v>49</v>
      </c>
    </row>
    <row r="96" spans="4:14">
      <c r="D96" s="24"/>
      <c r="E96" s="32" t="str">
        <f t="shared" ref="E96:E151" si="18">IF(B96&lt;&gt;"",F96,"")</f>
        <v/>
      </c>
      <c r="F96" s="46">
        <v>95</v>
      </c>
      <c r="G96">
        <f t="shared" si="15"/>
        <v>0</v>
      </c>
      <c r="H96">
        <f t="shared" si="16"/>
        <v>0</v>
      </c>
      <c r="I96" s="46" t="str">
        <f t="shared" si="17"/>
        <v/>
      </c>
      <c r="J96">
        <f t="shared" ca="1" si="13"/>
        <v>0</v>
      </c>
      <c r="K96">
        <f t="shared" ca="1" si="14"/>
        <v>0</v>
      </c>
      <c r="N96" t="s">
        <v>49</v>
      </c>
    </row>
    <row r="97" spans="4:14">
      <c r="D97" s="24"/>
      <c r="E97" s="32" t="str">
        <f t="shared" si="18"/>
        <v/>
      </c>
      <c r="F97" s="23">
        <v>96</v>
      </c>
      <c r="G97">
        <f t="shared" si="15"/>
        <v>0</v>
      </c>
      <c r="H97">
        <f t="shared" si="16"/>
        <v>0</v>
      </c>
      <c r="I97" s="46" t="str">
        <f t="shared" si="17"/>
        <v/>
      </c>
      <c r="J97">
        <f t="shared" ca="1" si="13"/>
        <v>0</v>
      </c>
      <c r="K97">
        <f t="shared" ca="1" si="14"/>
        <v>0</v>
      </c>
      <c r="N97" t="s">
        <v>49</v>
      </c>
    </row>
    <row r="98" spans="4:14">
      <c r="D98" s="24"/>
      <c r="E98" s="32" t="str">
        <f t="shared" si="18"/>
        <v/>
      </c>
      <c r="F98" s="46">
        <v>97</v>
      </c>
      <c r="G98">
        <f t="shared" si="15"/>
        <v>0</v>
      </c>
      <c r="H98">
        <f t="shared" si="16"/>
        <v>0</v>
      </c>
      <c r="I98" s="46" t="str">
        <f t="shared" si="17"/>
        <v/>
      </c>
      <c r="J98">
        <f t="shared" ca="1" si="13"/>
        <v>0</v>
      </c>
      <c r="K98">
        <f t="shared" ca="1" si="14"/>
        <v>0</v>
      </c>
      <c r="N98" t="s">
        <v>49</v>
      </c>
    </row>
    <row r="99" spans="4:14">
      <c r="D99" s="24"/>
      <c r="E99" s="32" t="str">
        <f t="shared" si="18"/>
        <v/>
      </c>
      <c r="F99" s="23">
        <v>98</v>
      </c>
      <c r="G99">
        <f t="shared" si="15"/>
        <v>0</v>
      </c>
      <c r="H99">
        <f t="shared" si="16"/>
        <v>0</v>
      </c>
      <c r="I99" s="46" t="str">
        <f t="shared" si="17"/>
        <v/>
      </c>
      <c r="J99">
        <f t="shared" ca="1" si="13"/>
        <v>0</v>
      </c>
      <c r="K99">
        <f t="shared" ca="1" si="14"/>
        <v>0</v>
      </c>
      <c r="N99" t="s">
        <v>49</v>
      </c>
    </row>
    <row r="100" spans="4:14">
      <c r="D100" s="24"/>
      <c r="E100" s="32" t="str">
        <f t="shared" si="18"/>
        <v/>
      </c>
      <c r="F100" s="46">
        <v>99</v>
      </c>
      <c r="G100">
        <f t="shared" si="15"/>
        <v>0</v>
      </c>
      <c r="H100">
        <f t="shared" si="16"/>
        <v>0</v>
      </c>
      <c r="I100" s="46" t="str">
        <f t="shared" si="17"/>
        <v/>
      </c>
      <c r="J100">
        <f t="shared" ca="1" si="13"/>
        <v>0</v>
      </c>
      <c r="K100">
        <f t="shared" ca="1" si="14"/>
        <v>0</v>
      </c>
      <c r="N100" t="s">
        <v>49</v>
      </c>
    </row>
    <row r="101" spans="4:14">
      <c r="D101" s="24"/>
      <c r="E101" s="32" t="str">
        <f t="shared" si="18"/>
        <v/>
      </c>
      <c r="F101" s="23">
        <v>100</v>
      </c>
      <c r="G101">
        <f t="shared" si="15"/>
        <v>0</v>
      </c>
      <c r="H101">
        <f t="shared" si="16"/>
        <v>0</v>
      </c>
      <c r="I101" s="46" t="str">
        <f t="shared" si="17"/>
        <v/>
      </c>
      <c r="J101">
        <f t="shared" ca="1" si="13"/>
        <v>0</v>
      </c>
      <c r="K101">
        <f t="shared" ca="1" si="14"/>
        <v>0</v>
      </c>
      <c r="N101" t="s">
        <v>49</v>
      </c>
    </row>
    <row r="102" spans="4:14">
      <c r="D102" s="24"/>
      <c r="E102" s="32" t="str">
        <f t="shared" si="18"/>
        <v/>
      </c>
      <c r="F102" s="46">
        <v>101</v>
      </c>
      <c r="G102">
        <f t="shared" si="15"/>
        <v>0</v>
      </c>
      <c r="H102">
        <f t="shared" si="16"/>
        <v>0</v>
      </c>
      <c r="I102" s="46" t="str">
        <f t="shared" si="17"/>
        <v/>
      </c>
      <c r="J102">
        <f t="shared" ca="1" si="13"/>
        <v>0</v>
      </c>
      <c r="K102">
        <f t="shared" ca="1" si="14"/>
        <v>0</v>
      </c>
      <c r="N102" t="s">
        <v>49</v>
      </c>
    </row>
    <row r="103" spans="4:14">
      <c r="D103" s="24"/>
      <c r="E103" s="32" t="str">
        <f t="shared" si="18"/>
        <v/>
      </c>
      <c r="F103" s="23">
        <v>102</v>
      </c>
      <c r="G103">
        <f t="shared" si="15"/>
        <v>0</v>
      </c>
      <c r="H103">
        <f t="shared" si="16"/>
        <v>0</v>
      </c>
      <c r="I103" s="46" t="str">
        <f t="shared" si="17"/>
        <v/>
      </c>
      <c r="J103">
        <f t="shared" ca="1" si="13"/>
        <v>0</v>
      </c>
      <c r="K103">
        <f t="shared" ca="1" si="14"/>
        <v>0</v>
      </c>
      <c r="N103" t="s">
        <v>49</v>
      </c>
    </row>
    <row r="104" spans="4:14">
      <c r="D104" s="24"/>
      <c r="E104" s="32" t="str">
        <f t="shared" si="18"/>
        <v/>
      </c>
      <c r="F104" s="46">
        <v>103</v>
      </c>
      <c r="G104">
        <f t="shared" si="15"/>
        <v>0</v>
      </c>
      <c r="H104">
        <f t="shared" si="16"/>
        <v>0</v>
      </c>
      <c r="I104" s="46" t="str">
        <f t="shared" si="17"/>
        <v/>
      </c>
      <c r="J104">
        <f t="shared" ca="1" si="13"/>
        <v>0</v>
      </c>
      <c r="K104">
        <f t="shared" ca="1" si="14"/>
        <v>0</v>
      </c>
      <c r="N104" t="s">
        <v>49</v>
      </c>
    </row>
    <row r="105" spans="4:14">
      <c r="D105" s="24"/>
      <c r="E105" s="32" t="str">
        <f t="shared" si="18"/>
        <v/>
      </c>
      <c r="F105" s="23">
        <v>104</v>
      </c>
      <c r="G105">
        <f t="shared" si="15"/>
        <v>0</v>
      </c>
      <c r="H105">
        <f t="shared" si="16"/>
        <v>0</v>
      </c>
      <c r="I105" s="46" t="str">
        <f t="shared" si="17"/>
        <v/>
      </c>
      <c r="J105">
        <f t="shared" ca="1" si="13"/>
        <v>0</v>
      </c>
      <c r="K105">
        <f t="shared" ca="1" si="14"/>
        <v>0</v>
      </c>
      <c r="N105" t="s">
        <v>49</v>
      </c>
    </row>
    <row r="106" spans="4:14">
      <c r="D106" s="24"/>
      <c r="E106" s="32" t="str">
        <f t="shared" si="18"/>
        <v/>
      </c>
      <c r="F106" s="46">
        <v>105</v>
      </c>
      <c r="G106">
        <f t="shared" si="15"/>
        <v>0</v>
      </c>
      <c r="H106">
        <f t="shared" si="16"/>
        <v>0</v>
      </c>
      <c r="I106" s="46" t="str">
        <f t="shared" si="17"/>
        <v/>
      </c>
      <c r="J106">
        <f t="shared" ca="1" si="13"/>
        <v>0</v>
      </c>
      <c r="K106">
        <f t="shared" ca="1" si="14"/>
        <v>0</v>
      </c>
      <c r="N106" t="s">
        <v>49</v>
      </c>
    </row>
    <row r="107" spans="4:14">
      <c r="D107" s="24"/>
      <c r="E107" s="32" t="str">
        <f t="shared" si="18"/>
        <v/>
      </c>
      <c r="F107" s="23">
        <v>106</v>
      </c>
      <c r="G107">
        <f t="shared" si="15"/>
        <v>0</v>
      </c>
      <c r="H107">
        <f t="shared" si="16"/>
        <v>0</v>
      </c>
      <c r="I107" s="46" t="str">
        <f t="shared" si="17"/>
        <v/>
      </c>
      <c r="J107">
        <f t="shared" ca="1" si="13"/>
        <v>0</v>
      </c>
      <c r="K107">
        <f t="shared" ca="1" si="14"/>
        <v>0</v>
      </c>
      <c r="N107" t="s">
        <v>49</v>
      </c>
    </row>
    <row r="108" spans="4:14">
      <c r="D108" s="24"/>
      <c r="E108" s="32" t="str">
        <f t="shared" si="18"/>
        <v/>
      </c>
      <c r="F108" s="46">
        <v>107</v>
      </c>
      <c r="G108">
        <f t="shared" si="15"/>
        <v>0</v>
      </c>
      <c r="H108">
        <f t="shared" si="16"/>
        <v>0</v>
      </c>
      <c r="I108" s="46" t="str">
        <f t="shared" si="17"/>
        <v/>
      </c>
      <c r="J108">
        <f t="shared" ca="1" si="13"/>
        <v>0</v>
      </c>
      <c r="K108">
        <f t="shared" ca="1" si="14"/>
        <v>0</v>
      </c>
      <c r="N108" t="s">
        <v>49</v>
      </c>
    </row>
    <row r="109" spans="4:14">
      <c r="D109" s="24"/>
      <c r="E109" s="32" t="str">
        <f t="shared" si="18"/>
        <v/>
      </c>
      <c r="F109" s="23">
        <v>108</v>
      </c>
      <c r="G109">
        <f t="shared" si="15"/>
        <v>0</v>
      </c>
      <c r="H109">
        <f t="shared" si="16"/>
        <v>0</v>
      </c>
      <c r="I109" s="46" t="str">
        <f t="shared" si="17"/>
        <v/>
      </c>
      <c r="J109">
        <f t="shared" ca="1" si="13"/>
        <v>0</v>
      </c>
      <c r="K109">
        <f t="shared" ca="1" si="14"/>
        <v>0</v>
      </c>
      <c r="N109" t="s">
        <v>49</v>
      </c>
    </row>
    <row r="110" spans="4:14">
      <c r="D110" s="24"/>
      <c r="E110" s="32" t="str">
        <f t="shared" si="18"/>
        <v/>
      </c>
      <c r="F110" s="46">
        <v>109</v>
      </c>
      <c r="G110">
        <f t="shared" si="15"/>
        <v>0</v>
      </c>
      <c r="H110">
        <f t="shared" si="16"/>
        <v>0</v>
      </c>
      <c r="I110" s="46" t="str">
        <f t="shared" si="17"/>
        <v/>
      </c>
      <c r="J110">
        <f t="shared" ca="1" si="13"/>
        <v>0</v>
      </c>
      <c r="K110">
        <f t="shared" ca="1" si="14"/>
        <v>0</v>
      </c>
      <c r="N110" t="s">
        <v>49</v>
      </c>
    </row>
    <row r="111" spans="4:14">
      <c r="D111" s="24"/>
      <c r="E111" s="32" t="str">
        <f t="shared" si="18"/>
        <v/>
      </c>
      <c r="F111" s="23">
        <v>110</v>
      </c>
      <c r="G111">
        <f t="shared" si="15"/>
        <v>0</v>
      </c>
      <c r="H111">
        <f t="shared" si="16"/>
        <v>0</v>
      </c>
      <c r="I111" s="46" t="str">
        <f t="shared" si="17"/>
        <v/>
      </c>
      <c r="J111">
        <f t="shared" ca="1" si="13"/>
        <v>0</v>
      </c>
      <c r="K111">
        <f t="shared" ca="1" si="14"/>
        <v>0</v>
      </c>
      <c r="N111" t="s">
        <v>49</v>
      </c>
    </row>
    <row r="112" spans="4:14">
      <c r="D112" s="24"/>
      <c r="E112" s="32" t="str">
        <f t="shared" si="18"/>
        <v/>
      </c>
      <c r="F112" s="46">
        <v>111</v>
      </c>
      <c r="G112">
        <f t="shared" si="15"/>
        <v>0</v>
      </c>
      <c r="H112">
        <f t="shared" si="16"/>
        <v>0</v>
      </c>
      <c r="I112" s="46" t="str">
        <f t="shared" si="17"/>
        <v/>
      </c>
      <c r="J112">
        <f t="shared" ca="1" si="13"/>
        <v>0</v>
      </c>
      <c r="K112">
        <f t="shared" ca="1" si="14"/>
        <v>0</v>
      </c>
      <c r="N112" t="s">
        <v>49</v>
      </c>
    </row>
    <row r="113" spans="4:14">
      <c r="D113" s="24"/>
      <c r="E113" s="32" t="str">
        <f t="shared" si="18"/>
        <v/>
      </c>
      <c r="F113" s="23">
        <v>112</v>
      </c>
      <c r="G113">
        <f t="shared" si="15"/>
        <v>0</v>
      </c>
      <c r="H113">
        <f t="shared" si="16"/>
        <v>0</v>
      </c>
      <c r="I113" s="46" t="str">
        <f t="shared" si="17"/>
        <v/>
      </c>
      <c r="J113">
        <f t="shared" ca="1" si="13"/>
        <v>0</v>
      </c>
      <c r="K113">
        <f t="shared" ca="1" si="14"/>
        <v>0</v>
      </c>
      <c r="N113" t="s">
        <v>49</v>
      </c>
    </row>
    <row r="114" spans="4:14">
      <c r="D114" s="24"/>
      <c r="E114" s="32" t="str">
        <f t="shared" si="18"/>
        <v/>
      </c>
      <c r="F114" s="46">
        <v>113</v>
      </c>
      <c r="G114">
        <f t="shared" si="15"/>
        <v>0</v>
      </c>
      <c r="H114">
        <f t="shared" si="16"/>
        <v>0</v>
      </c>
      <c r="I114" s="46" t="str">
        <f t="shared" si="17"/>
        <v/>
      </c>
      <c r="J114">
        <f t="shared" ca="1" si="13"/>
        <v>0</v>
      </c>
      <c r="K114">
        <f t="shared" ca="1" si="14"/>
        <v>0</v>
      </c>
      <c r="N114" t="s">
        <v>49</v>
      </c>
    </row>
    <row r="115" spans="4:14">
      <c r="D115" s="24"/>
      <c r="E115" s="32" t="str">
        <f t="shared" si="18"/>
        <v/>
      </c>
      <c r="F115" s="23">
        <v>114</v>
      </c>
      <c r="G115">
        <f t="shared" si="15"/>
        <v>0</v>
      </c>
      <c r="H115">
        <f t="shared" si="16"/>
        <v>0</v>
      </c>
      <c r="I115" s="46" t="str">
        <f t="shared" si="17"/>
        <v/>
      </c>
      <c r="J115">
        <f t="shared" ca="1" si="13"/>
        <v>0</v>
      </c>
      <c r="K115">
        <f t="shared" ca="1" si="14"/>
        <v>0</v>
      </c>
      <c r="N115" t="s">
        <v>49</v>
      </c>
    </row>
    <row r="116" spans="4:14">
      <c r="D116" s="24"/>
      <c r="E116" s="32" t="str">
        <f t="shared" si="18"/>
        <v/>
      </c>
      <c r="F116" s="46">
        <v>115</v>
      </c>
      <c r="G116">
        <f t="shared" si="15"/>
        <v>0</v>
      </c>
      <c r="H116">
        <f t="shared" si="16"/>
        <v>0</v>
      </c>
      <c r="I116" s="46" t="str">
        <f t="shared" si="17"/>
        <v/>
      </c>
      <c r="J116">
        <f t="shared" ca="1" si="13"/>
        <v>0</v>
      </c>
      <c r="K116">
        <f t="shared" ca="1" si="14"/>
        <v>0</v>
      </c>
      <c r="N116" t="s">
        <v>49</v>
      </c>
    </row>
    <row r="117" spans="4:14">
      <c r="D117" s="24"/>
      <c r="E117" s="32" t="str">
        <f t="shared" si="18"/>
        <v/>
      </c>
      <c r="F117" s="23">
        <v>116</v>
      </c>
      <c r="G117">
        <f t="shared" si="15"/>
        <v>0</v>
      </c>
      <c r="H117">
        <f t="shared" si="16"/>
        <v>0</v>
      </c>
      <c r="I117" s="46" t="str">
        <f t="shared" si="17"/>
        <v/>
      </c>
      <c r="J117">
        <f t="shared" ca="1" si="13"/>
        <v>0</v>
      </c>
      <c r="K117">
        <f t="shared" ca="1" si="14"/>
        <v>0</v>
      </c>
      <c r="N117" t="s">
        <v>49</v>
      </c>
    </row>
    <row r="118" spans="4:14">
      <c r="D118" s="24"/>
      <c r="E118" s="32" t="str">
        <f t="shared" si="18"/>
        <v/>
      </c>
      <c r="F118" s="46">
        <v>117</v>
      </c>
      <c r="G118">
        <f t="shared" si="15"/>
        <v>0</v>
      </c>
      <c r="H118">
        <f t="shared" si="16"/>
        <v>0</v>
      </c>
      <c r="I118" s="46" t="str">
        <f t="shared" si="17"/>
        <v/>
      </c>
      <c r="J118">
        <f t="shared" ca="1" si="13"/>
        <v>0</v>
      </c>
      <c r="K118">
        <f t="shared" ca="1" si="14"/>
        <v>0</v>
      </c>
      <c r="N118" t="s">
        <v>49</v>
      </c>
    </row>
    <row r="119" spans="4:14">
      <c r="D119" s="24"/>
      <c r="E119" s="32" t="str">
        <f t="shared" si="18"/>
        <v/>
      </c>
      <c r="F119" s="23">
        <v>118</v>
      </c>
      <c r="G119">
        <f t="shared" si="15"/>
        <v>0</v>
      </c>
      <c r="H119">
        <f t="shared" si="16"/>
        <v>0</v>
      </c>
      <c r="I119" s="46" t="str">
        <f t="shared" si="17"/>
        <v/>
      </c>
      <c r="J119">
        <f t="shared" ca="1" si="13"/>
        <v>0</v>
      </c>
      <c r="K119">
        <f t="shared" ca="1" si="14"/>
        <v>0</v>
      </c>
      <c r="N119" t="s">
        <v>49</v>
      </c>
    </row>
    <row r="120" spans="4:14">
      <c r="D120" s="24"/>
      <c r="E120" s="32" t="str">
        <f t="shared" si="18"/>
        <v/>
      </c>
      <c r="F120" s="46">
        <v>119</v>
      </c>
      <c r="G120">
        <f t="shared" si="15"/>
        <v>0</v>
      </c>
      <c r="H120">
        <f t="shared" si="16"/>
        <v>0</v>
      </c>
      <c r="I120" s="46" t="str">
        <f t="shared" si="17"/>
        <v/>
      </c>
      <c r="J120">
        <f t="shared" ca="1" si="13"/>
        <v>0</v>
      </c>
      <c r="K120">
        <f t="shared" ca="1" si="14"/>
        <v>0</v>
      </c>
      <c r="N120" t="s">
        <v>49</v>
      </c>
    </row>
    <row r="121" spans="4:14">
      <c r="D121" s="24"/>
      <c r="E121" s="32" t="str">
        <f t="shared" si="18"/>
        <v/>
      </c>
      <c r="F121" s="23">
        <v>120</v>
      </c>
      <c r="G121">
        <f t="shared" si="15"/>
        <v>0</v>
      </c>
      <c r="H121">
        <f t="shared" si="16"/>
        <v>0</v>
      </c>
      <c r="I121" s="46" t="str">
        <f t="shared" si="17"/>
        <v/>
      </c>
      <c r="J121">
        <f t="shared" ca="1" si="13"/>
        <v>0</v>
      </c>
      <c r="K121">
        <f t="shared" ca="1" si="14"/>
        <v>0</v>
      </c>
      <c r="N121" t="s">
        <v>49</v>
      </c>
    </row>
    <row r="122" spans="4:14">
      <c r="D122" s="24"/>
      <c r="E122" s="32" t="str">
        <f t="shared" si="18"/>
        <v/>
      </c>
      <c r="F122" s="46">
        <v>121</v>
      </c>
      <c r="G122">
        <f t="shared" si="15"/>
        <v>0</v>
      </c>
      <c r="H122">
        <f t="shared" si="16"/>
        <v>0</v>
      </c>
      <c r="I122" s="46" t="str">
        <f t="shared" si="17"/>
        <v/>
      </c>
      <c r="J122">
        <f t="shared" ca="1" si="13"/>
        <v>0</v>
      </c>
      <c r="K122">
        <f t="shared" ca="1" si="14"/>
        <v>0</v>
      </c>
      <c r="N122" t="s">
        <v>49</v>
      </c>
    </row>
    <row r="123" spans="4:14">
      <c r="D123" s="24"/>
      <c r="E123" s="32" t="str">
        <f t="shared" si="18"/>
        <v/>
      </c>
      <c r="F123" s="23">
        <v>122</v>
      </c>
      <c r="G123">
        <f t="shared" si="15"/>
        <v>0</v>
      </c>
      <c r="H123">
        <f t="shared" si="16"/>
        <v>0</v>
      </c>
      <c r="I123" s="46" t="str">
        <f t="shared" si="17"/>
        <v/>
      </c>
      <c r="J123">
        <f t="shared" ca="1" si="13"/>
        <v>0</v>
      </c>
      <c r="K123">
        <f t="shared" ca="1" si="14"/>
        <v>0</v>
      </c>
      <c r="N123" t="s">
        <v>49</v>
      </c>
    </row>
    <row r="124" spans="4:14">
      <c r="D124" s="24"/>
      <c r="E124" s="32" t="str">
        <f t="shared" si="18"/>
        <v/>
      </c>
      <c r="F124" s="46">
        <v>123</v>
      </c>
      <c r="G124">
        <f t="shared" si="15"/>
        <v>0</v>
      </c>
      <c r="H124">
        <f t="shared" si="16"/>
        <v>0</v>
      </c>
      <c r="I124" s="46" t="str">
        <f t="shared" si="17"/>
        <v/>
      </c>
      <c r="J124">
        <f t="shared" ca="1" si="13"/>
        <v>0</v>
      </c>
      <c r="K124">
        <f t="shared" ca="1" si="14"/>
        <v>0</v>
      </c>
      <c r="N124" t="s">
        <v>49</v>
      </c>
    </row>
    <row r="125" spans="4:14">
      <c r="D125" s="24"/>
      <c r="E125" s="32" t="str">
        <f t="shared" si="18"/>
        <v/>
      </c>
      <c r="F125" s="23">
        <v>124</v>
      </c>
      <c r="G125">
        <f t="shared" si="15"/>
        <v>0</v>
      </c>
      <c r="H125">
        <f t="shared" si="16"/>
        <v>0</v>
      </c>
      <c r="I125" s="46" t="str">
        <f t="shared" si="17"/>
        <v/>
      </c>
      <c r="J125">
        <f t="shared" ca="1" si="13"/>
        <v>0</v>
      </c>
      <c r="K125">
        <f t="shared" ca="1" si="14"/>
        <v>0</v>
      </c>
      <c r="N125" t="s">
        <v>49</v>
      </c>
    </row>
    <row r="126" spans="4:14">
      <c r="D126" s="24"/>
      <c r="E126" s="32" t="str">
        <f t="shared" si="18"/>
        <v/>
      </c>
      <c r="F126" s="46">
        <v>125</v>
      </c>
      <c r="G126">
        <f t="shared" si="15"/>
        <v>0</v>
      </c>
      <c r="H126">
        <f t="shared" si="16"/>
        <v>0</v>
      </c>
      <c r="I126" s="46" t="str">
        <f t="shared" si="17"/>
        <v/>
      </c>
      <c r="J126">
        <f t="shared" ca="1" si="13"/>
        <v>0</v>
      </c>
      <c r="K126">
        <f t="shared" ca="1" si="14"/>
        <v>0</v>
      </c>
      <c r="N126" t="s">
        <v>49</v>
      </c>
    </row>
    <row r="127" spans="4:14">
      <c r="D127" s="24"/>
      <c r="E127" s="32" t="str">
        <f t="shared" si="18"/>
        <v/>
      </c>
      <c r="F127" s="23">
        <v>126</v>
      </c>
      <c r="G127">
        <f t="shared" si="15"/>
        <v>0</v>
      </c>
      <c r="H127">
        <f t="shared" si="16"/>
        <v>0</v>
      </c>
      <c r="I127" s="46" t="str">
        <f t="shared" si="17"/>
        <v/>
      </c>
      <c r="J127">
        <f t="shared" ca="1" si="13"/>
        <v>0</v>
      </c>
      <c r="K127">
        <f t="shared" ca="1" si="14"/>
        <v>0</v>
      </c>
      <c r="N127" t="s">
        <v>49</v>
      </c>
    </row>
    <row r="128" spans="4:14">
      <c r="D128" s="24"/>
      <c r="E128" s="32" t="str">
        <f t="shared" si="18"/>
        <v/>
      </c>
      <c r="F128" s="46">
        <v>127</v>
      </c>
      <c r="G128">
        <f t="shared" si="15"/>
        <v>0</v>
      </c>
      <c r="H128">
        <f t="shared" si="16"/>
        <v>0</v>
      </c>
      <c r="I128" s="46" t="str">
        <f t="shared" si="17"/>
        <v/>
      </c>
      <c r="J128">
        <f t="shared" ca="1" si="13"/>
        <v>0</v>
      </c>
      <c r="K128">
        <f t="shared" ca="1" si="14"/>
        <v>0</v>
      </c>
      <c r="N128" t="s">
        <v>49</v>
      </c>
    </row>
    <row r="129" spans="4:14">
      <c r="D129" s="24"/>
      <c r="E129" s="32" t="str">
        <f t="shared" si="18"/>
        <v/>
      </c>
      <c r="F129" s="23">
        <v>128</v>
      </c>
      <c r="G129">
        <f t="shared" si="15"/>
        <v>0</v>
      </c>
      <c r="H129">
        <f t="shared" si="16"/>
        <v>0</v>
      </c>
      <c r="I129" s="46" t="str">
        <f t="shared" si="17"/>
        <v/>
      </c>
      <c r="J129">
        <f t="shared" ca="1" si="13"/>
        <v>0</v>
      </c>
      <c r="K129">
        <f t="shared" ca="1" si="14"/>
        <v>0</v>
      </c>
      <c r="N129" t="s">
        <v>49</v>
      </c>
    </row>
    <row r="130" spans="4:14">
      <c r="D130" s="24"/>
      <c r="E130" s="32" t="str">
        <f t="shared" si="18"/>
        <v/>
      </c>
      <c r="F130" s="46">
        <v>129</v>
      </c>
      <c r="G130">
        <f t="shared" si="15"/>
        <v>0</v>
      </c>
      <c r="H130">
        <f t="shared" si="16"/>
        <v>0</v>
      </c>
      <c r="I130" s="46" t="str">
        <f t="shared" si="17"/>
        <v/>
      </c>
      <c r="J130">
        <f t="shared" ca="1" si="13"/>
        <v>0</v>
      </c>
      <c r="K130">
        <f t="shared" ca="1" si="14"/>
        <v>0</v>
      </c>
      <c r="N130" t="s">
        <v>49</v>
      </c>
    </row>
    <row r="131" spans="4:14">
      <c r="D131" s="24"/>
      <c r="E131" s="32" t="str">
        <f t="shared" si="18"/>
        <v/>
      </c>
      <c r="F131" s="23">
        <v>130</v>
      </c>
      <c r="G131">
        <f t="shared" si="15"/>
        <v>0</v>
      </c>
      <c r="H131">
        <f t="shared" si="16"/>
        <v>0</v>
      </c>
      <c r="I131" s="46" t="str">
        <f t="shared" si="17"/>
        <v/>
      </c>
      <c r="J131">
        <f t="shared" ref="J131:J150" ca="1" si="19">IF(ISNA(VLOOKUP(I131,D$2:H$150,5,FALSE)),"",VLOOKUP(I131,D$2:H$150,5,FALSE))</f>
        <v>0</v>
      </c>
      <c r="K131">
        <f t="shared" ref="K131:K150" ca="1" si="20">IF(ISNA(VLOOKUP(I131,D$2:G$150,4,FALSE)),"",VLOOKUP(I131,D$2:G$150,4,FALSE))</f>
        <v>0</v>
      </c>
      <c r="N131" t="s">
        <v>49</v>
      </c>
    </row>
    <row r="132" spans="4:14">
      <c r="D132" s="24"/>
      <c r="E132" s="32" t="str">
        <f t="shared" si="18"/>
        <v/>
      </c>
      <c r="F132" s="46">
        <v>131</v>
      </c>
      <c r="G132">
        <f t="shared" si="15"/>
        <v>0</v>
      </c>
      <c r="H132">
        <f t="shared" si="16"/>
        <v>0</v>
      </c>
      <c r="I132" s="46" t="str">
        <f t="shared" si="17"/>
        <v/>
      </c>
      <c r="J132">
        <f t="shared" ca="1" si="19"/>
        <v>0</v>
      </c>
      <c r="K132">
        <f t="shared" ca="1" si="20"/>
        <v>0</v>
      </c>
      <c r="N132" t="s">
        <v>49</v>
      </c>
    </row>
    <row r="133" spans="4:14">
      <c r="D133" s="24"/>
      <c r="E133" s="32" t="str">
        <f t="shared" si="18"/>
        <v/>
      </c>
      <c r="F133" s="23">
        <v>132</v>
      </c>
      <c r="G133">
        <f t="shared" si="15"/>
        <v>0</v>
      </c>
      <c r="H133">
        <f t="shared" si="16"/>
        <v>0</v>
      </c>
      <c r="I133" s="46" t="str">
        <f t="shared" si="17"/>
        <v/>
      </c>
      <c r="J133">
        <f t="shared" ca="1" si="19"/>
        <v>0</v>
      </c>
      <c r="K133">
        <f t="shared" ca="1" si="20"/>
        <v>0</v>
      </c>
      <c r="N133" t="s">
        <v>49</v>
      </c>
    </row>
    <row r="134" spans="4:14">
      <c r="D134" s="24"/>
      <c r="E134" s="32" t="str">
        <f t="shared" si="18"/>
        <v/>
      </c>
      <c r="F134" s="46">
        <v>133</v>
      </c>
      <c r="G134">
        <f t="shared" si="15"/>
        <v>0</v>
      </c>
      <c r="H134">
        <f t="shared" si="16"/>
        <v>0</v>
      </c>
      <c r="I134" s="46" t="str">
        <f t="shared" si="17"/>
        <v/>
      </c>
      <c r="J134">
        <f t="shared" ca="1" si="19"/>
        <v>0</v>
      </c>
      <c r="K134">
        <f t="shared" ca="1" si="20"/>
        <v>0</v>
      </c>
      <c r="N134" t="s">
        <v>49</v>
      </c>
    </row>
    <row r="135" spans="4:14">
      <c r="D135" s="24"/>
      <c r="E135" s="32" t="str">
        <f t="shared" si="18"/>
        <v/>
      </c>
      <c r="F135" s="23">
        <v>134</v>
      </c>
      <c r="G135">
        <f t="shared" si="15"/>
        <v>0</v>
      </c>
      <c r="H135">
        <f t="shared" si="16"/>
        <v>0</v>
      </c>
      <c r="I135" s="46" t="str">
        <f t="shared" si="17"/>
        <v/>
      </c>
      <c r="J135">
        <f t="shared" ca="1" si="19"/>
        <v>0</v>
      </c>
      <c r="K135">
        <f t="shared" ca="1" si="20"/>
        <v>0</v>
      </c>
      <c r="N135" t="s">
        <v>49</v>
      </c>
    </row>
    <row r="136" spans="4:14">
      <c r="D136" s="24"/>
      <c r="E136" s="32" t="str">
        <f t="shared" si="18"/>
        <v/>
      </c>
      <c r="F136" s="46">
        <v>135</v>
      </c>
      <c r="G136">
        <f t="shared" si="15"/>
        <v>0</v>
      </c>
      <c r="H136">
        <f t="shared" si="16"/>
        <v>0</v>
      </c>
      <c r="I136" s="46" t="str">
        <f t="shared" si="17"/>
        <v/>
      </c>
      <c r="J136">
        <f t="shared" ca="1" si="19"/>
        <v>0</v>
      </c>
      <c r="K136">
        <f t="shared" ca="1" si="20"/>
        <v>0</v>
      </c>
      <c r="N136" t="s">
        <v>49</v>
      </c>
    </row>
    <row r="137" spans="4:14">
      <c r="D137" s="24"/>
      <c r="E137" s="32" t="str">
        <f t="shared" si="18"/>
        <v/>
      </c>
      <c r="F137" s="23">
        <v>136</v>
      </c>
      <c r="G137">
        <f t="shared" si="15"/>
        <v>0</v>
      </c>
      <c r="H137">
        <f t="shared" si="16"/>
        <v>0</v>
      </c>
      <c r="I137" s="46" t="str">
        <f t="shared" si="17"/>
        <v/>
      </c>
      <c r="J137">
        <f t="shared" ca="1" si="19"/>
        <v>0</v>
      </c>
      <c r="K137">
        <f t="shared" ca="1" si="20"/>
        <v>0</v>
      </c>
      <c r="N137" t="s">
        <v>49</v>
      </c>
    </row>
    <row r="138" spans="4:14">
      <c r="D138" s="24"/>
      <c r="E138" s="32" t="str">
        <f t="shared" si="18"/>
        <v/>
      </c>
      <c r="F138" s="46">
        <v>137</v>
      </c>
      <c r="G138">
        <f t="shared" si="15"/>
        <v>0</v>
      </c>
      <c r="H138">
        <f t="shared" si="16"/>
        <v>0</v>
      </c>
      <c r="I138" s="46" t="str">
        <f t="shared" si="17"/>
        <v/>
      </c>
      <c r="J138">
        <f t="shared" ca="1" si="19"/>
        <v>0</v>
      </c>
      <c r="K138">
        <f t="shared" ca="1" si="20"/>
        <v>0</v>
      </c>
      <c r="N138" t="s">
        <v>49</v>
      </c>
    </row>
    <row r="139" spans="4:14">
      <c r="D139" s="24"/>
      <c r="E139" s="32" t="str">
        <f t="shared" si="18"/>
        <v/>
      </c>
      <c r="F139" s="23">
        <v>138</v>
      </c>
      <c r="G139">
        <f t="shared" si="15"/>
        <v>0</v>
      </c>
      <c r="H139">
        <f t="shared" si="16"/>
        <v>0</v>
      </c>
      <c r="I139" s="46" t="str">
        <f t="shared" si="17"/>
        <v/>
      </c>
      <c r="J139">
        <f t="shared" ca="1" si="19"/>
        <v>0</v>
      </c>
      <c r="K139">
        <f t="shared" ca="1" si="20"/>
        <v>0</v>
      </c>
      <c r="N139" t="s">
        <v>49</v>
      </c>
    </row>
    <row r="140" spans="4:14">
      <c r="D140" s="24"/>
      <c r="E140" s="32" t="str">
        <f t="shared" si="18"/>
        <v/>
      </c>
      <c r="F140" s="46">
        <v>139</v>
      </c>
      <c r="G140">
        <f t="shared" si="15"/>
        <v>0</v>
      </c>
      <c r="H140">
        <f t="shared" si="16"/>
        <v>0</v>
      </c>
      <c r="I140" s="46" t="str">
        <f t="shared" si="17"/>
        <v/>
      </c>
      <c r="J140">
        <f t="shared" ca="1" si="19"/>
        <v>0</v>
      </c>
      <c r="K140">
        <f t="shared" ca="1" si="20"/>
        <v>0</v>
      </c>
      <c r="N140" t="s">
        <v>49</v>
      </c>
    </row>
    <row r="141" spans="4:14">
      <c r="D141" s="24"/>
      <c r="E141" s="32" t="str">
        <f t="shared" si="18"/>
        <v/>
      </c>
      <c r="F141" s="23">
        <v>140</v>
      </c>
      <c r="G141">
        <f t="shared" si="15"/>
        <v>0</v>
      </c>
      <c r="H141">
        <f t="shared" si="16"/>
        <v>0</v>
      </c>
      <c r="I141" s="46" t="str">
        <f t="shared" si="17"/>
        <v/>
      </c>
      <c r="J141">
        <f t="shared" ca="1" si="19"/>
        <v>0</v>
      </c>
      <c r="K141">
        <f t="shared" ca="1" si="20"/>
        <v>0</v>
      </c>
      <c r="N141" t="s">
        <v>49</v>
      </c>
    </row>
    <row r="142" spans="4:14">
      <c r="D142" s="24"/>
      <c r="E142" s="32" t="str">
        <f t="shared" si="18"/>
        <v/>
      </c>
      <c r="F142" s="46">
        <v>141</v>
      </c>
      <c r="G142">
        <f t="shared" si="15"/>
        <v>0</v>
      </c>
      <c r="H142">
        <f t="shared" si="16"/>
        <v>0</v>
      </c>
      <c r="I142" s="46" t="str">
        <f t="shared" si="17"/>
        <v/>
      </c>
      <c r="J142">
        <f t="shared" ca="1" si="19"/>
        <v>0</v>
      </c>
      <c r="K142">
        <f t="shared" ca="1" si="20"/>
        <v>0</v>
      </c>
      <c r="N142" t="s">
        <v>49</v>
      </c>
    </row>
    <row r="143" spans="4:14">
      <c r="D143" s="24"/>
      <c r="E143" s="32" t="str">
        <f t="shared" si="18"/>
        <v/>
      </c>
      <c r="F143" s="23">
        <v>142</v>
      </c>
      <c r="G143">
        <f t="shared" si="15"/>
        <v>0</v>
      </c>
      <c r="H143">
        <f t="shared" si="16"/>
        <v>0</v>
      </c>
      <c r="I143" s="46" t="str">
        <f t="shared" si="17"/>
        <v/>
      </c>
      <c r="J143">
        <f t="shared" ca="1" si="19"/>
        <v>0</v>
      </c>
      <c r="K143">
        <f t="shared" ca="1" si="20"/>
        <v>0</v>
      </c>
      <c r="N143" t="s">
        <v>49</v>
      </c>
    </row>
    <row r="144" spans="4:14">
      <c r="D144" s="24"/>
      <c r="E144" s="32" t="str">
        <f t="shared" si="18"/>
        <v/>
      </c>
      <c r="F144" s="46">
        <v>143</v>
      </c>
      <c r="G144">
        <f t="shared" si="15"/>
        <v>0</v>
      </c>
      <c r="H144">
        <f t="shared" si="16"/>
        <v>0</v>
      </c>
      <c r="I144" s="46" t="str">
        <f t="shared" si="17"/>
        <v/>
      </c>
      <c r="J144">
        <f t="shared" ca="1" si="19"/>
        <v>0</v>
      </c>
      <c r="K144">
        <f t="shared" ca="1" si="20"/>
        <v>0</v>
      </c>
      <c r="N144" t="s">
        <v>49</v>
      </c>
    </row>
    <row r="145" spans="4:14">
      <c r="D145" s="24"/>
      <c r="E145" s="32" t="str">
        <f t="shared" si="18"/>
        <v/>
      </c>
      <c r="F145" s="23">
        <v>144</v>
      </c>
      <c r="G145">
        <f t="shared" si="15"/>
        <v>0</v>
      </c>
      <c r="H145">
        <f t="shared" si="16"/>
        <v>0</v>
      </c>
      <c r="I145" s="46" t="str">
        <f t="shared" si="17"/>
        <v/>
      </c>
      <c r="J145">
        <f t="shared" ca="1" si="19"/>
        <v>0</v>
      </c>
      <c r="K145">
        <f t="shared" ca="1" si="20"/>
        <v>0</v>
      </c>
      <c r="N145" t="s">
        <v>49</v>
      </c>
    </row>
    <row r="146" spans="4:14">
      <c r="D146" s="24"/>
      <c r="E146" s="32" t="str">
        <f t="shared" si="18"/>
        <v/>
      </c>
      <c r="F146" s="46">
        <v>145</v>
      </c>
      <c r="G146">
        <f t="shared" si="15"/>
        <v>0</v>
      </c>
      <c r="H146">
        <f t="shared" si="16"/>
        <v>0</v>
      </c>
      <c r="I146" s="46" t="str">
        <f t="shared" si="17"/>
        <v/>
      </c>
      <c r="J146">
        <f t="shared" ca="1" si="19"/>
        <v>0</v>
      </c>
      <c r="K146">
        <f t="shared" ca="1" si="20"/>
        <v>0</v>
      </c>
      <c r="N146" t="s">
        <v>49</v>
      </c>
    </row>
    <row r="147" spans="4:14">
      <c r="D147" s="24"/>
      <c r="E147" s="32" t="str">
        <f t="shared" si="18"/>
        <v/>
      </c>
      <c r="F147" s="23">
        <v>146</v>
      </c>
      <c r="G147">
        <f t="shared" si="15"/>
        <v>0</v>
      </c>
      <c r="H147">
        <f t="shared" si="16"/>
        <v>0</v>
      </c>
      <c r="I147" s="46" t="str">
        <f t="shared" si="17"/>
        <v/>
      </c>
      <c r="J147">
        <f t="shared" ca="1" si="19"/>
        <v>0</v>
      </c>
      <c r="K147">
        <f t="shared" ca="1" si="20"/>
        <v>0</v>
      </c>
      <c r="N147" t="s">
        <v>49</v>
      </c>
    </row>
    <row r="148" spans="4:14">
      <c r="D148" s="24"/>
      <c r="E148" s="32" t="str">
        <f t="shared" si="18"/>
        <v/>
      </c>
      <c r="F148" s="46">
        <v>147</v>
      </c>
      <c r="G148">
        <f t="shared" si="15"/>
        <v>0</v>
      </c>
      <c r="H148">
        <f t="shared" si="16"/>
        <v>0</v>
      </c>
      <c r="I148" s="46" t="str">
        <f t="shared" si="17"/>
        <v/>
      </c>
      <c r="J148">
        <f t="shared" ca="1" si="19"/>
        <v>0</v>
      </c>
      <c r="K148">
        <f t="shared" ca="1" si="20"/>
        <v>0</v>
      </c>
      <c r="N148" t="s">
        <v>49</v>
      </c>
    </row>
    <row r="149" spans="4:14">
      <c r="D149" s="24"/>
      <c r="E149" s="32" t="str">
        <f t="shared" si="18"/>
        <v/>
      </c>
      <c r="F149" s="23">
        <v>148</v>
      </c>
      <c r="G149">
        <f t="shared" si="15"/>
        <v>0</v>
      </c>
      <c r="H149">
        <f t="shared" si="16"/>
        <v>0</v>
      </c>
      <c r="I149" s="46" t="str">
        <f t="shared" si="17"/>
        <v/>
      </c>
      <c r="J149">
        <f t="shared" ca="1" si="19"/>
        <v>0</v>
      </c>
      <c r="K149">
        <f t="shared" ca="1" si="20"/>
        <v>0</v>
      </c>
      <c r="N149" t="s">
        <v>49</v>
      </c>
    </row>
    <row r="150" spans="4:14">
      <c r="D150" s="24"/>
      <c r="E150" s="32" t="str">
        <f t="shared" si="18"/>
        <v/>
      </c>
      <c r="F150" s="46">
        <v>149</v>
      </c>
      <c r="G150">
        <f t="shared" si="15"/>
        <v>0</v>
      </c>
      <c r="H150">
        <f t="shared" si="16"/>
        <v>0</v>
      </c>
      <c r="I150" s="46" t="str">
        <f t="shared" si="17"/>
        <v/>
      </c>
      <c r="J150">
        <f t="shared" ca="1" si="19"/>
        <v>0</v>
      </c>
      <c r="K150">
        <f t="shared" ca="1" si="20"/>
        <v>0</v>
      </c>
      <c r="N150" t="s">
        <v>49</v>
      </c>
    </row>
    <row r="151" spans="4:14">
      <c r="D151" s="24"/>
      <c r="E151" s="32" t="str">
        <f t="shared" si="18"/>
        <v/>
      </c>
    </row>
  </sheetData>
  <sortState ref="A2:C29">
    <sortCondition ref="C2"/>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A15"/>
  <sheetViews>
    <sheetView workbookViewId="0"/>
  </sheetViews>
  <sheetFormatPr defaultColWidth="8.85546875" defaultRowHeight="12.75"/>
  <cols>
    <col min="1" max="1" width="22.42578125" customWidth="1"/>
  </cols>
  <sheetData>
    <row r="1" spans="1:1">
      <c r="A1" s="24" t="s">
        <v>25</v>
      </c>
    </row>
    <row r="2" spans="1:1">
      <c r="A2" s="51" t="s">
        <v>50</v>
      </c>
    </row>
    <row r="3" spans="1:1">
      <c r="A3" t="s">
        <v>30</v>
      </c>
    </row>
    <row r="4" spans="1:1">
      <c r="A4" t="s">
        <v>29</v>
      </c>
    </row>
    <row r="5" spans="1:1">
      <c r="A5" t="s">
        <v>48</v>
      </c>
    </row>
    <row r="6" spans="1:1">
      <c r="A6" t="s">
        <v>35</v>
      </c>
    </row>
    <row r="7" spans="1:1">
      <c r="A7" t="s">
        <v>23</v>
      </c>
    </row>
    <row r="8" spans="1:1">
      <c r="A8" t="s">
        <v>33</v>
      </c>
    </row>
    <row r="9" spans="1:1">
      <c r="A9" t="s">
        <v>27</v>
      </c>
    </row>
    <row r="10" spans="1:1">
      <c r="A10" t="s">
        <v>28</v>
      </c>
    </row>
    <row r="11" spans="1:1">
      <c r="A11" t="s">
        <v>34</v>
      </c>
    </row>
    <row r="12" spans="1:1">
      <c r="A12" t="s">
        <v>26</v>
      </c>
    </row>
    <row r="13" spans="1:1">
      <c r="A13" t="s">
        <v>32</v>
      </c>
    </row>
    <row r="14" spans="1:1">
      <c r="A14" t="s">
        <v>24</v>
      </c>
    </row>
    <row r="15" spans="1:1">
      <c r="A15" t="s">
        <v>31</v>
      </c>
    </row>
  </sheetData>
  <sortState ref="A2:A15">
    <sortCondition ref="A2:A15"/>
  </sortState>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Sheet10">
    <tabColor rgb="FF00B050"/>
  </sheetPr>
  <dimension ref="A2:E151"/>
  <sheetViews>
    <sheetView showZeros="0" zoomScale="120" zoomScaleNormal="120" workbookViewId="0">
      <selection activeCell="B3" sqref="B3:D30"/>
    </sheetView>
  </sheetViews>
  <sheetFormatPr defaultColWidth="8.85546875" defaultRowHeight="12.75"/>
  <cols>
    <col min="3" max="3" width="21.28515625" bestFit="1" customWidth="1"/>
    <col min="4" max="4" width="21.85546875" customWidth="1"/>
  </cols>
  <sheetData>
    <row r="2" spans="1:5">
      <c r="B2" s="23" t="str">
        <f>Draw!I1</f>
        <v>Draw #</v>
      </c>
      <c r="C2" s="23" t="str">
        <f>Draw!J1</f>
        <v>Name</v>
      </c>
      <c r="D2" s="23" t="str">
        <f>Draw!K1</f>
        <v>School</v>
      </c>
    </row>
    <row r="3" spans="1:5">
      <c r="B3" s="52">
        <v>1</v>
      </c>
      <c r="C3" s="30" t="s">
        <v>63</v>
      </c>
      <c r="D3" s="30" t="s">
        <v>24</v>
      </c>
    </row>
    <row r="4" spans="1:5">
      <c r="B4" s="52">
        <v>2</v>
      </c>
      <c r="C4" s="30" t="s">
        <v>58</v>
      </c>
      <c r="D4" s="30" t="s">
        <v>24</v>
      </c>
    </row>
    <row r="5" spans="1:5">
      <c r="B5" s="52">
        <v>3</v>
      </c>
      <c r="C5" s="30" t="s">
        <v>57</v>
      </c>
      <c r="D5" s="30" t="s">
        <v>28</v>
      </c>
    </row>
    <row r="6" spans="1:5">
      <c r="B6" s="52">
        <v>4</v>
      </c>
      <c r="C6" s="30" t="s">
        <v>78</v>
      </c>
      <c r="D6" s="30" t="s">
        <v>24</v>
      </c>
    </row>
    <row r="7" spans="1:5">
      <c r="B7" s="52">
        <v>5</v>
      </c>
      <c r="C7" s="30" t="s">
        <v>72</v>
      </c>
      <c r="D7" s="30" t="s">
        <v>24</v>
      </c>
    </row>
    <row r="8" spans="1:5">
      <c r="B8" s="52">
        <v>6</v>
      </c>
      <c r="C8" s="30" t="s">
        <v>74</v>
      </c>
      <c r="D8" s="30" t="s">
        <v>24</v>
      </c>
    </row>
    <row r="9" spans="1:5" ht="13.5" thickBot="1">
      <c r="B9" s="107">
        <v>7</v>
      </c>
      <c r="C9" s="108" t="s">
        <v>68</v>
      </c>
      <c r="D9" s="108" t="s">
        <v>24</v>
      </c>
    </row>
    <row r="10" spans="1:5">
      <c r="B10" s="104">
        <v>8</v>
      </c>
      <c r="C10" s="105" t="s">
        <v>53</v>
      </c>
      <c r="D10" s="105" t="s">
        <v>28</v>
      </c>
    </row>
    <row r="11" spans="1:5">
      <c r="B11" s="52">
        <v>9</v>
      </c>
      <c r="C11" s="30" t="s">
        <v>54</v>
      </c>
      <c r="D11" s="30" t="s">
        <v>28</v>
      </c>
    </row>
    <row r="12" spans="1:5">
      <c r="B12" s="52">
        <v>10</v>
      </c>
      <c r="C12" s="30" t="s">
        <v>55</v>
      </c>
      <c r="D12" s="30" t="s">
        <v>28</v>
      </c>
    </row>
    <row r="13" spans="1:5">
      <c r="B13" s="52">
        <v>11</v>
      </c>
      <c r="C13" s="30" t="s">
        <v>64</v>
      </c>
      <c r="D13" s="30" t="s">
        <v>24</v>
      </c>
    </row>
    <row r="14" spans="1:5">
      <c r="B14" s="52">
        <v>12</v>
      </c>
      <c r="C14" s="30" t="s">
        <v>67</v>
      </c>
      <c r="D14" s="30" t="s">
        <v>24</v>
      </c>
    </row>
    <row r="15" spans="1:5">
      <c r="B15" s="52">
        <v>13</v>
      </c>
      <c r="C15" s="30" t="s">
        <v>70</v>
      </c>
      <c r="D15" s="30" t="s">
        <v>24</v>
      </c>
    </row>
    <row r="16" spans="1:5" ht="13.5" thickBot="1">
      <c r="A16" s="106"/>
      <c r="B16" s="107">
        <v>14</v>
      </c>
      <c r="C16" s="108" t="s">
        <v>66</v>
      </c>
      <c r="D16" s="108" t="s">
        <v>24</v>
      </c>
      <c r="E16" s="106"/>
    </row>
    <row r="17" spans="2:4">
      <c r="B17" s="104">
        <v>15</v>
      </c>
      <c r="C17" s="105" t="s">
        <v>77</v>
      </c>
      <c r="D17" s="105" t="s">
        <v>24</v>
      </c>
    </row>
    <row r="18" spans="2:4">
      <c r="B18" s="52">
        <v>16</v>
      </c>
      <c r="C18" s="30" t="s">
        <v>61</v>
      </c>
      <c r="D18" s="30" t="s">
        <v>24</v>
      </c>
    </row>
    <row r="19" spans="2:4">
      <c r="B19" s="52">
        <v>17</v>
      </c>
      <c r="C19" s="30" t="s">
        <v>65</v>
      </c>
      <c r="D19" s="30" t="s">
        <v>24</v>
      </c>
    </row>
    <row r="20" spans="2:4">
      <c r="B20" s="52">
        <v>18</v>
      </c>
      <c r="C20" s="30" t="s">
        <v>56</v>
      </c>
      <c r="D20" s="30" t="s">
        <v>28</v>
      </c>
    </row>
    <row r="21" spans="2:4">
      <c r="B21" s="52">
        <v>19</v>
      </c>
      <c r="C21" s="30" t="s">
        <v>18</v>
      </c>
      <c r="D21" s="30" t="s">
        <v>35</v>
      </c>
    </row>
    <row r="22" spans="2:4">
      <c r="B22" s="52">
        <v>20</v>
      </c>
      <c r="C22" s="30" t="s">
        <v>69</v>
      </c>
      <c r="D22" s="30" t="s">
        <v>24</v>
      </c>
    </row>
    <row r="23" spans="2:4" ht="13.5" thickBot="1">
      <c r="B23" s="107">
        <v>21</v>
      </c>
      <c r="C23" s="108" t="s">
        <v>59</v>
      </c>
      <c r="D23" s="108" t="s">
        <v>24</v>
      </c>
    </row>
    <row r="24" spans="2:4">
      <c r="B24" s="104">
        <v>22</v>
      </c>
      <c r="C24" s="105" t="s">
        <v>79</v>
      </c>
      <c r="D24" s="105" t="s">
        <v>24</v>
      </c>
    </row>
    <row r="25" spans="2:4">
      <c r="B25" s="52">
        <v>23</v>
      </c>
      <c r="C25" s="30" t="s">
        <v>71</v>
      </c>
      <c r="D25" s="30" t="s">
        <v>24</v>
      </c>
    </row>
    <row r="26" spans="2:4">
      <c r="B26" s="52">
        <v>24</v>
      </c>
      <c r="C26" s="30" t="s">
        <v>60</v>
      </c>
      <c r="D26" s="30" t="s">
        <v>24</v>
      </c>
    </row>
    <row r="27" spans="2:4">
      <c r="B27" s="52">
        <v>25</v>
      </c>
      <c r="C27" s="30" t="s">
        <v>62</v>
      </c>
      <c r="D27" s="30" t="s">
        <v>24</v>
      </c>
    </row>
    <row r="28" spans="2:4">
      <c r="B28" s="52">
        <v>26</v>
      </c>
      <c r="C28" s="30" t="s">
        <v>73</v>
      </c>
      <c r="D28" s="30" t="s">
        <v>24</v>
      </c>
    </row>
    <row r="29" spans="2:4">
      <c r="B29" s="52">
        <v>27</v>
      </c>
      <c r="C29" s="30" t="s">
        <v>76</v>
      </c>
      <c r="D29" s="30" t="s">
        <v>24</v>
      </c>
    </row>
    <row r="30" spans="2:4">
      <c r="B30" s="52">
        <v>28</v>
      </c>
      <c r="C30" s="30" t="s">
        <v>75</v>
      </c>
      <c r="D30" s="30" t="s">
        <v>24</v>
      </c>
    </row>
    <row r="31" spans="2:4">
      <c r="B31" s="52" t="str">
        <f>Draw!N30</f>
        <v/>
      </c>
      <c r="C31" s="30">
        <f>Draw!O30</f>
        <v>0</v>
      </c>
      <c r="D31" s="30">
        <f>Draw!P30</f>
        <v>0</v>
      </c>
    </row>
    <row r="32" spans="2:4">
      <c r="B32" s="52" t="str">
        <f>Draw!N31</f>
        <v/>
      </c>
      <c r="C32" s="30">
        <f>Draw!O31</f>
        <v>0</v>
      </c>
      <c r="D32" s="30">
        <f>Draw!P31</f>
        <v>0</v>
      </c>
    </row>
    <row r="33" spans="2:4">
      <c r="B33" s="52" t="str">
        <f>Draw!N32</f>
        <v/>
      </c>
      <c r="C33" s="30">
        <f>Draw!O32</f>
        <v>0</v>
      </c>
      <c r="D33" s="30">
        <f>Draw!P32</f>
        <v>0</v>
      </c>
    </row>
    <row r="34" spans="2:4">
      <c r="B34" s="52" t="str">
        <f>Draw!N33</f>
        <v/>
      </c>
      <c r="C34" s="30">
        <f>Draw!O33</f>
        <v>0</v>
      </c>
      <c r="D34" s="30">
        <f>Draw!P33</f>
        <v>0</v>
      </c>
    </row>
    <row r="35" spans="2:4">
      <c r="B35" s="52" t="str">
        <f>Draw!N34</f>
        <v/>
      </c>
      <c r="C35" s="30">
        <f>Draw!O34</f>
        <v>0</v>
      </c>
      <c r="D35" s="30">
        <f>Draw!P34</f>
        <v>0</v>
      </c>
    </row>
    <row r="36" spans="2:4">
      <c r="B36" s="52" t="str">
        <f>Draw!N35</f>
        <v/>
      </c>
      <c r="C36" s="30">
        <f>Draw!O35</f>
        <v>0</v>
      </c>
      <c r="D36" s="30">
        <f>Draw!P35</f>
        <v>0</v>
      </c>
    </row>
    <row r="37" spans="2:4">
      <c r="B37" s="52" t="str">
        <f>Draw!N36</f>
        <v/>
      </c>
      <c r="C37" s="30">
        <f>Draw!O36</f>
        <v>0</v>
      </c>
      <c r="D37" s="30">
        <f>Draw!P36</f>
        <v>0</v>
      </c>
    </row>
    <row r="38" spans="2:4">
      <c r="B38" s="52" t="str">
        <f>Draw!N37</f>
        <v/>
      </c>
      <c r="C38" s="30">
        <f>Draw!O37</f>
        <v>0</v>
      </c>
      <c r="D38" s="30">
        <f>Draw!P37</f>
        <v>0</v>
      </c>
    </row>
    <row r="39" spans="2:4">
      <c r="B39" s="52" t="str">
        <f>Draw!N38</f>
        <v/>
      </c>
      <c r="C39" s="30">
        <f>Draw!O38</f>
        <v>0</v>
      </c>
      <c r="D39" s="30">
        <f>Draw!P38</f>
        <v>0</v>
      </c>
    </row>
    <row r="40" spans="2:4">
      <c r="B40" s="52" t="str">
        <f>Draw!N39</f>
        <v/>
      </c>
      <c r="C40" s="30">
        <f>Draw!O39</f>
        <v>0</v>
      </c>
      <c r="D40" s="30">
        <f>Draw!P39</f>
        <v>0</v>
      </c>
    </row>
    <row r="41" spans="2:4">
      <c r="B41" s="52" t="str">
        <f>Draw!N40</f>
        <v/>
      </c>
      <c r="C41" s="30">
        <f>Draw!O40</f>
        <v>0</v>
      </c>
      <c r="D41" s="30">
        <f>Draw!P40</f>
        <v>0</v>
      </c>
    </row>
    <row r="42" spans="2:4">
      <c r="B42" s="52" t="str">
        <f>Draw!N41</f>
        <v/>
      </c>
      <c r="C42" s="30">
        <f>Draw!O41</f>
        <v>0</v>
      </c>
      <c r="D42" s="30">
        <f>Draw!P41</f>
        <v>0</v>
      </c>
    </row>
    <row r="43" spans="2:4">
      <c r="B43" s="52" t="str">
        <f>Draw!N42</f>
        <v/>
      </c>
      <c r="C43" s="30">
        <f>Draw!O42</f>
        <v>0</v>
      </c>
      <c r="D43" s="30">
        <f>Draw!P42</f>
        <v>0</v>
      </c>
    </row>
    <row r="44" spans="2:4">
      <c r="B44" s="52" t="str">
        <f>Draw!N43</f>
        <v/>
      </c>
      <c r="C44" s="30">
        <f>Draw!O43</f>
        <v>0</v>
      </c>
      <c r="D44" s="30">
        <f>Draw!P43</f>
        <v>0</v>
      </c>
    </row>
    <row r="45" spans="2:4">
      <c r="B45" s="52" t="str">
        <f>Draw!N44</f>
        <v/>
      </c>
      <c r="C45" s="30">
        <f>Draw!O44</f>
        <v>0</v>
      </c>
      <c r="D45" s="30">
        <f>Draw!P44</f>
        <v>0</v>
      </c>
    </row>
    <row r="46" spans="2:4">
      <c r="B46" s="52" t="str">
        <f>Draw!N45</f>
        <v/>
      </c>
      <c r="C46" s="30">
        <f>Draw!O45</f>
        <v>0</v>
      </c>
      <c r="D46" s="30">
        <f>Draw!P45</f>
        <v>0</v>
      </c>
    </row>
    <row r="47" spans="2:4">
      <c r="B47" s="52" t="str">
        <f>Draw!N46</f>
        <v/>
      </c>
      <c r="C47" s="30">
        <f>Draw!O46</f>
        <v>0</v>
      </c>
      <c r="D47" s="30">
        <f>Draw!P46</f>
        <v>0</v>
      </c>
    </row>
    <row r="48" spans="2:4">
      <c r="B48" s="52" t="str">
        <f>Draw!N47</f>
        <v/>
      </c>
      <c r="C48" s="30">
        <f>Draw!O47</f>
        <v>0</v>
      </c>
      <c r="D48" s="30">
        <f>Draw!P47</f>
        <v>0</v>
      </c>
    </row>
    <row r="49" spans="2:4">
      <c r="B49" s="52" t="str">
        <f>Draw!N48</f>
        <v/>
      </c>
      <c r="C49" s="30">
        <f>Draw!O48</f>
        <v>0</v>
      </c>
      <c r="D49" s="30">
        <f>Draw!P48</f>
        <v>0</v>
      </c>
    </row>
    <row r="50" spans="2:4">
      <c r="B50" s="52" t="str">
        <f>Draw!N49</f>
        <v/>
      </c>
      <c r="C50" s="30">
        <f>Draw!O49</f>
        <v>0</v>
      </c>
      <c r="D50" s="30">
        <f>Draw!P49</f>
        <v>0</v>
      </c>
    </row>
    <row r="51" spans="2:4">
      <c r="B51" s="52" t="str">
        <f>Draw!N50</f>
        <v/>
      </c>
      <c r="C51" s="30">
        <f>Draw!O50</f>
        <v>0</v>
      </c>
      <c r="D51" s="30">
        <f>Draw!P50</f>
        <v>0</v>
      </c>
    </row>
    <row r="52" spans="2:4">
      <c r="B52" s="52" t="str">
        <f>Draw!N51</f>
        <v/>
      </c>
      <c r="C52" s="30">
        <f>Draw!O51</f>
        <v>0</v>
      </c>
      <c r="D52" s="30">
        <f>Draw!P51</f>
        <v>0</v>
      </c>
    </row>
    <row r="53" spans="2:4">
      <c r="B53" s="52" t="str">
        <f>Draw!N52</f>
        <v/>
      </c>
      <c r="C53" s="30">
        <f>Draw!O52</f>
        <v>0</v>
      </c>
      <c r="D53" s="30">
        <f>Draw!P52</f>
        <v>0</v>
      </c>
    </row>
    <row r="54" spans="2:4">
      <c r="B54" s="52" t="str">
        <f>Draw!N53</f>
        <v/>
      </c>
      <c r="C54" s="30">
        <f>Draw!O53</f>
        <v>0</v>
      </c>
      <c r="D54" s="30">
        <f>Draw!P53</f>
        <v>0</v>
      </c>
    </row>
    <row r="55" spans="2:4">
      <c r="B55" s="52" t="str">
        <f>Draw!N54</f>
        <v/>
      </c>
      <c r="C55" s="30">
        <f>Draw!O54</f>
        <v>0</v>
      </c>
      <c r="D55" s="30">
        <f>Draw!P54</f>
        <v>0</v>
      </c>
    </row>
    <row r="56" spans="2:4">
      <c r="B56" s="52" t="str">
        <f>Draw!N55</f>
        <v/>
      </c>
      <c r="C56" s="30">
        <f>Draw!O55</f>
        <v>0</v>
      </c>
      <c r="D56" s="30">
        <f>Draw!P55</f>
        <v>0</v>
      </c>
    </row>
    <row r="57" spans="2:4">
      <c r="B57" s="52" t="str">
        <f>Draw!N56</f>
        <v/>
      </c>
      <c r="C57" s="30">
        <f>Draw!O56</f>
        <v>0</v>
      </c>
      <c r="D57" s="30">
        <f>Draw!P56</f>
        <v>0</v>
      </c>
    </row>
    <row r="58" spans="2:4">
      <c r="B58" s="52" t="str">
        <f>Draw!N57</f>
        <v/>
      </c>
      <c r="C58" s="30">
        <f>Draw!O57</f>
        <v>0</v>
      </c>
      <c r="D58" s="30">
        <f>Draw!P57</f>
        <v>0</v>
      </c>
    </row>
    <row r="59" spans="2:4">
      <c r="B59" s="52" t="str">
        <f>Draw!N58</f>
        <v/>
      </c>
      <c r="C59" s="30">
        <f>Draw!O58</f>
        <v>0</v>
      </c>
      <c r="D59" s="30">
        <f>Draw!P58</f>
        <v>0</v>
      </c>
    </row>
    <row r="60" spans="2:4">
      <c r="B60" s="52" t="str">
        <f>Draw!N59</f>
        <v/>
      </c>
      <c r="C60" s="30">
        <f>Draw!O59</f>
        <v>0</v>
      </c>
      <c r="D60" s="30">
        <f>Draw!P59</f>
        <v>0</v>
      </c>
    </row>
    <row r="61" spans="2:4">
      <c r="B61" s="52" t="str">
        <f>Draw!N60</f>
        <v/>
      </c>
      <c r="C61" s="30">
        <f>Draw!O60</f>
        <v>0</v>
      </c>
      <c r="D61" s="30">
        <f>Draw!P60</f>
        <v>0</v>
      </c>
    </row>
    <row r="62" spans="2:4">
      <c r="B62" s="52" t="str">
        <f>Draw!N61</f>
        <v/>
      </c>
      <c r="C62" s="30">
        <f>Draw!O61</f>
        <v>0</v>
      </c>
      <c r="D62" s="30">
        <f>Draw!P61</f>
        <v>0</v>
      </c>
    </row>
    <row r="63" spans="2:4">
      <c r="B63" s="52" t="str">
        <f>Draw!N62</f>
        <v/>
      </c>
      <c r="C63" s="30">
        <f>Draw!O62</f>
        <v>0</v>
      </c>
      <c r="D63" s="30">
        <f>Draw!P62</f>
        <v>0</v>
      </c>
    </row>
    <row r="64" spans="2:4">
      <c r="B64" s="52" t="str">
        <f>Draw!N63</f>
        <v/>
      </c>
      <c r="C64" s="30">
        <f>Draw!O63</f>
        <v>0</v>
      </c>
      <c r="D64" s="30">
        <f>Draw!P63</f>
        <v>0</v>
      </c>
    </row>
    <row r="65" spans="2:4">
      <c r="B65" s="52" t="str">
        <f>Draw!N64</f>
        <v/>
      </c>
      <c r="C65" s="30">
        <f>Draw!O64</f>
        <v>0</v>
      </c>
      <c r="D65" s="30">
        <f>Draw!P64</f>
        <v>0</v>
      </c>
    </row>
    <row r="66" spans="2:4">
      <c r="B66" s="52" t="str">
        <f>Draw!N65</f>
        <v/>
      </c>
      <c r="C66" s="30">
        <f>Draw!O65</f>
        <v>0</v>
      </c>
      <c r="D66" s="30">
        <f>Draw!P65</f>
        <v>0</v>
      </c>
    </row>
    <row r="67" spans="2:4">
      <c r="B67" s="52" t="str">
        <f>Draw!N66</f>
        <v/>
      </c>
      <c r="C67" s="30">
        <f>Draw!O66</f>
        <v>0</v>
      </c>
      <c r="D67" s="30">
        <f>Draw!P66</f>
        <v>0</v>
      </c>
    </row>
    <row r="68" spans="2:4">
      <c r="B68" s="52" t="str">
        <f>Draw!N67</f>
        <v/>
      </c>
      <c r="C68" s="30">
        <f>Draw!O67</f>
        <v>0</v>
      </c>
      <c r="D68" s="30">
        <f>Draw!P67</f>
        <v>0</v>
      </c>
    </row>
    <row r="69" spans="2:4">
      <c r="B69" s="52" t="str">
        <f>Draw!N68</f>
        <v/>
      </c>
      <c r="C69" s="30">
        <f>Draw!O68</f>
        <v>0</v>
      </c>
      <c r="D69" s="30">
        <f>Draw!P68</f>
        <v>0</v>
      </c>
    </row>
    <row r="70" spans="2:4">
      <c r="B70" s="52" t="str">
        <f>Draw!N69</f>
        <v/>
      </c>
      <c r="C70" s="30">
        <f>Draw!O69</f>
        <v>0</v>
      </c>
      <c r="D70" s="30">
        <f>Draw!P69</f>
        <v>0</v>
      </c>
    </row>
    <row r="71" spans="2:4">
      <c r="B71" s="52" t="str">
        <f>Draw!N70</f>
        <v/>
      </c>
      <c r="C71" s="30">
        <f>Draw!O70</f>
        <v>0</v>
      </c>
      <c r="D71" s="30">
        <f>Draw!P70</f>
        <v>0</v>
      </c>
    </row>
    <row r="72" spans="2:4">
      <c r="B72" s="52" t="str">
        <f>Draw!N71</f>
        <v/>
      </c>
      <c r="C72" s="30">
        <f>Draw!O71</f>
        <v>0</v>
      </c>
      <c r="D72" s="30">
        <f>Draw!P71</f>
        <v>0</v>
      </c>
    </row>
    <row r="73" spans="2:4">
      <c r="B73" s="52" t="str">
        <f>Draw!N72</f>
        <v/>
      </c>
      <c r="C73" s="30">
        <f>Draw!O72</f>
        <v>0</v>
      </c>
      <c r="D73" s="30">
        <f>Draw!P72</f>
        <v>0</v>
      </c>
    </row>
    <row r="74" spans="2:4">
      <c r="B74" s="52" t="str">
        <f>Draw!N73</f>
        <v/>
      </c>
      <c r="C74" s="30">
        <f>Draw!O73</f>
        <v>0</v>
      </c>
      <c r="D74" s="30">
        <f>Draw!P73</f>
        <v>0</v>
      </c>
    </row>
    <row r="75" spans="2:4">
      <c r="B75" s="52" t="str">
        <f>Draw!N74</f>
        <v/>
      </c>
      <c r="C75" s="30">
        <f>Draw!O74</f>
        <v>0</v>
      </c>
      <c r="D75" s="30">
        <f>Draw!P74</f>
        <v>0</v>
      </c>
    </row>
    <row r="76" spans="2:4">
      <c r="B76" s="52" t="str">
        <f>Draw!N75</f>
        <v/>
      </c>
      <c r="C76" s="30">
        <f>Draw!O75</f>
        <v>0</v>
      </c>
      <c r="D76" s="30">
        <f>Draw!P75</f>
        <v>0</v>
      </c>
    </row>
    <row r="77" spans="2:4">
      <c r="B77" s="52" t="str">
        <f>Draw!N76</f>
        <v/>
      </c>
      <c r="C77" s="30">
        <f>Draw!O76</f>
        <v>0</v>
      </c>
      <c r="D77" s="30">
        <f>Draw!P76</f>
        <v>0</v>
      </c>
    </row>
    <row r="78" spans="2:4">
      <c r="B78" s="52" t="str">
        <f>Draw!N77</f>
        <v/>
      </c>
      <c r="C78" s="30">
        <f>Draw!O77</f>
        <v>0</v>
      </c>
      <c r="D78" s="30">
        <f>Draw!P77</f>
        <v>0</v>
      </c>
    </row>
    <row r="79" spans="2:4">
      <c r="B79" s="52" t="str">
        <f>Draw!N78</f>
        <v/>
      </c>
      <c r="C79" s="30">
        <f>Draw!O78</f>
        <v>0</v>
      </c>
      <c r="D79" s="30">
        <f>Draw!P78</f>
        <v>0</v>
      </c>
    </row>
    <row r="80" spans="2:4">
      <c r="B80" s="52" t="str">
        <f>Draw!N79</f>
        <v/>
      </c>
      <c r="C80" s="30">
        <f>Draw!O79</f>
        <v>0</v>
      </c>
      <c r="D80" s="30">
        <f>Draw!P79</f>
        <v>0</v>
      </c>
    </row>
    <row r="81" spans="2:4">
      <c r="B81" s="52" t="str">
        <f>Draw!N80</f>
        <v/>
      </c>
      <c r="C81" s="30">
        <f>Draw!O80</f>
        <v>0</v>
      </c>
      <c r="D81" s="30">
        <f>Draw!P80</f>
        <v>0</v>
      </c>
    </row>
    <row r="82" spans="2:4">
      <c r="B82" s="52" t="str">
        <f>Draw!N81</f>
        <v/>
      </c>
      <c r="C82" s="30">
        <f>Draw!O81</f>
        <v>0</v>
      </c>
      <c r="D82" s="30">
        <f>Draw!P81</f>
        <v>0</v>
      </c>
    </row>
    <row r="83" spans="2:4">
      <c r="B83" s="52" t="str">
        <f>Draw!N82</f>
        <v/>
      </c>
      <c r="C83" s="30">
        <f>Draw!O82</f>
        <v>0</v>
      </c>
      <c r="D83" s="30">
        <f>Draw!P82</f>
        <v>0</v>
      </c>
    </row>
    <row r="84" spans="2:4">
      <c r="B84" s="52" t="str">
        <f>Draw!N83</f>
        <v/>
      </c>
      <c r="C84" s="30">
        <f>Draw!O83</f>
        <v>0</v>
      </c>
      <c r="D84" s="30">
        <f>Draw!P83</f>
        <v>0</v>
      </c>
    </row>
    <row r="85" spans="2:4">
      <c r="B85" s="52" t="str">
        <f>Draw!N84</f>
        <v/>
      </c>
      <c r="C85" s="30">
        <f>Draw!O84</f>
        <v>0</v>
      </c>
      <c r="D85" s="30">
        <f>Draw!P84</f>
        <v>0</v>
      </c>
    </row>
    <row r="86" spans="2:4">
      <c r="B86" s="52" t="str">
        <f>Draw!N85</f>
        <v/>
      </c>
      <c r="C86" s="30">
        <f>Draw!O85</f>
        <v>0</v>
      </c>
      <c r="D86" s="30">
        <f>Draw!P85</f>
        <v>0</v>
      </c>
    </row>
    <row r="87" spans="2:4">
      <c r="B87" s="52" t="str">
        <f>Draw!N86</f>
        <v/>
      </c>
      <c r="C87" s="30">
        <f>Draw!O86</f>
        <v>0</v>
      </c>
      <c r="D87" s="30">
        <f>Draw!P86</f>
        <v>0</v>
      </c>
    </row>
    <row r="88" spans="2:4">
      <c r="B88" s="52" t="str">
        <f>Draw!N87</f>
        <v/>
      </c>
      <c r="C88" s="30">
        <f>Draw!O87</f>
        <v>0</v>
      </c>
      <c r="D88" s="30">
        <f>Draw!P87</f>
        <v>0</v>
      </c>
    </row>
    <row r="89" spans="2:4">
      <c r="B89" s="52" t="str">
        <f>Draw!N88</f>
        <v/>
      </c>
      <c r="C89" s="30">
        <f>Draw!O88</f>
        <v>0</v>
      </c>
      <c r="D89" s="30">
        <f>Draw!P88</f>
        <v>0</v>
      </c>
    </row>
    <row r="90" spans="2:4">
      <c r="B90" s="52" t="str">
        <f>Draw!N89</f>
        <v/>
      </c>
      <c r="C90" s="30">
        <f>Draw!O89</f>
        <v>0</v>
      </c>
      <c r="D90" s="30">
        <f>Draw!P89</f>
        <v>0</v>
      </c>
    </row>
    <row r="91" spans="2:4">
      <c r="B91" s="52" t="str">
        <f>Draw!N90</f>
        <v/>
      </c>
      <c r="C91" s="30">
        <f>Draw!O90</f>
        <v>0</v>
      </c>
      <c r="D91" s="30">
        <f>Draw!P90</f>
        <v>0</v>
      </c>
    </row>
    <row r="92" spans="2:4">
      <c r="B92" s="52" t="str">
        <f>Draw!N91</f>
        <v/>
      </c>
      <c r="C92" s="30">
        <f>Draw!O91</f>
        <v>0</v>
      </c>
      <c r="D92" s="30">
        <f>Draw!P91</f>
        <v>0</v>
      </c>
    </row>
    <row r="93" spans="2:4">
      <c r="B93" s="52" t="str">
        <f>Draw!N92</f>
        <v/>
      </c>
      <c r="C93" s="30">
        <f>Draw!O92</f>
        <v>0</v>
      </c>
      <c r="D93" s="30">
        <f>Draw!P92</f>
        <v>0</v>
      </c>
    </row>
    <row r="94" spans="2:4">
      <c r="B94" s="52" t="str">
        <f>Draw!N93</f>
        <v/>
      </c>
      <c r="C94" s="30">
        <f>Draw!O93</f>
        <v>0</v>
      </c>
      <c r="D94" s="30">
        <f>Draw!P93</f>
        <v>0</v>
      </c>
    </row>
    <row r="95" spans="2:4">
      <c r="B95" s="52" t="str">
        <f>Draw!N94</f>
        <v/>
      </c>
      <c r="C95" s="30">
        <f>Draw!O94</f>
        <v>0</v>
      </c>
      <c r="D95" s="30">
        <f>Draw!P94</f>
        <v>0</v>
      </c>
    </row>
    <row r="96" spans="2:4">
      <c r="B96" s="52" t="str">
        <f>Draw!N95</f>
        <v/>
      </c>
      <c r="C96" s="30">
        <f>Draw!O95</f>
        <v>0</v>
      </c>
      <c r="D96" s="30">
        <f>Draw!P95</f>
        <v>0</v>
      </c>
    </row>
    <row r="97" spans="2:4">
      <c r="B97" s="52" t="str">
        <f>Draw!N96</f>
        <v/>
      </c>
      <c r="C97" s="30">
        <f>Draw!O96</f>
        <v>0</v>
      </c>
      <c r="D97" s="30">
        <f>Draw!P96</f>
        <v>0</v>
      </c>
    </row>
    <row r="98" spans="2:4">
      <c r="B98" s="52" t="str">
        <f>Draw!N97</f>
        <v/>
      </c>
      <c r="C98" s="30">
        <f>Draw!O97</f>
        <v>0</v>
      </c>
      <c r="D98" s="30">
        <f>Draw!P97</f>
        <v>0</v>
      </c>
    </row>
    <row r="99" spans="2:4">
      <c r="B99" s="52" t="str">
        <f>Draw!N98</f>
        <v/>
      </c>
      <c r="C99" s="30">
        <f>Draw!O98</f>
        <v>0</v>
      </c>
      <c r="D99" s="30">
        <f>Draw!P98</f>
        <v>0</v>
      </c>
    </row>
    <row r="100" spans="2:4">
      <c r="B100" s="52" t="str">
        <f>Draw!N99</f>
        <v/>
      </c>
      <c r="C100" s="30">
        <f>Draw!O99</f>
        <v>0</v>
      </c>
      <c r="D100" s="30">
        <f>Draw!P99</f>
        <v>0</v>
      </c>
    </row>
    <row r="101" spans="2:4">
      <c r="B101" s="52" t="str">
        <f>Draw!N100</f>
        <v/>
      </c>
      <c r="C101" s="30">
        <f>Draw!O100</f>
        <v>0</v>
      </c>
      <c r="D101" s="30">
        <f>Draw!P100</f>
        <v>0</v>
      </c>
    </row>
    <row r="102" spans="2:4">
      <c r="B102" s="52" t="str">
        <f>Draw!N101</f>
        <v/>
      </c>
      <c r="C102" s="30">
        <f>Draw!O101</f>
        <v>0</v>
      </c>
      <c r="D102" s="30">
        <f>Draw!P101</f>
        <v>0</v>
      </c>
    </row>
    <row r="103" spans="2:4">
      <c r="B103" s="52" t="str">
        <f>Draw!N102</f>
        <v/>
      </c>
      <c r="C103" s="30">
        <f>Draw!O102</f>
        <v>0</v>
      </c>
      <c r="D103" s="30">
        <f>Draw!P102</f>
        <v>0</v>
      </c>
    </row>
    <row r="104" spans="2:4">
      <c r="B104" s="52" t="str">
        <f>Draw!N103</f>
        <v/>
      </c>
      <c r="C104" s="30">
        <f>Draw!O103</f>
        <v>0</v>
      </c>
      <c r="D104" s="30">
        <f>Draw!P103</f>
        <v>0</v>
      </c>
    </row>
    <row r="105" spans="2:4">
      <c r="B105" s="52" t="str">
        <f>Draw!N104</f>
        <v/>
      </c>
      <c r="C105" s="30">
        <f>Draw!O104</f>
        <v>0</v>
      </c>
      <c r="D105" s="30">
        <f>Draw!P104</f>
        <v>0</v>
      </c>
    </row>
    <row r="106" spans="2:4">
      <c r="B106" s="52" t="str">
        <f>Draw!N105</f>
        <v/>
      </c>
      <c r="C106" s="30">
        <f>Draw!O105</f>
        <v>0</v>
      </c>
      <c r="D106" s="30">
        <f>Draw!P105</f>
        <v>0</v>
      </c>
    </row>
    <row r="107" spans="2:4">
      <c r="B107" s="52" t="str">
        <f>Draw!N106</f>
        <v/>
      </c>
      <c r="C107" s="30">
        <f>Draw!O106</f>
        <v>0</v>
      </c>
      <c r="D107" s="30">
        <f>Draw!P106</f>
        <v>0</v>
      </c>
    </row>
    <row r="108" spans="2:4">
      <c r="B108" s="52" t="str">
        <f>Draw!N107</f>
        <v/>
      </c>
      <c r="C108" s="30">
        <f>Draw!O107</f>
        <v>0</v>
      </c>
      <c r="D108" s="30">
        <f>Draw!P107</f>
        <v>0</v>
      </c>
    </row>
    <row r="109" spans="2:4">
      <c r="B109" s="52" t="str">
        <f>Draw!N108</f>
        <v/>
      </c>
      <c r="C109" s="30">
        <f>Draw!O108</f>
        <v>0</v>
      </c>
      <c r="D109" s="30">
        <f>Draw!P108</f>
        <v>0</v>
      </c>
    </row>
    <row r="110" spans="2:4">
      <c r="B110" s="52" t="str">
        <f>Draw!N109</f>
        <v/>
      </c>
      <c r="C110" s="30">
        <f>Draw!O109</f>
        <v>0</v>
      </c>
      <c r="D110" s="30">
        <f>Draw!P109</f>
        <v>0</v>
      </c>
    </row>
    <row r="111" spans="2:4">
      <c r="B111" s="52" t="str">
        <f>Draw!N110</f>
        <v/>
      </c>
      <c r="C111" s="30">
        <f>Draw!O110</f>
        <v>0</v>
      </c>
      <c r="D111" s="30">
        <f>Draw!P110</f>
        <v>0</v>
      </c>
    </row>
    <row r="112" spans="2:4">
      <c r="B112" s="52" t="str">
        <f>Draw!N111</f>
        <v/>
      </c>
      <c r="C112" s="30">
        <f>Draw!O111</f>
        <v>0</v>
      </c>
      <c r="D112" s="30">
        <f>Draw!P111</f>
        <v>0</v>
      </c>
    </row>
    <row r="113" spans="2:4">
      <c r="B113" s="52" t="str">
        <f>Draw!N112</f>
        <v/>
      </c>
      <c r="C113" s="30">
        <f>Draw!O112</f>
        <v>0</v>
      </c>
      <c r="D113" s="30">
        <f>Draw!P112</f>
        <v>0</v>
      </c>
    </row>
    <row r="114" spans="2:4">
      <c r="B114" s="52" t="str">
        <f>Draw!N113</f>
        <v/>
      </c>
      <c r="C114" s="30">
        <f>Draw!O113</f>
        <v>0</v>
      </c>
      <c r="D114" s="30">
        <f>Draw!P113</f>
        <v>0</v>
      </c>
    </row>
    <row r="115" spans="2:4">
      <c r="B115" s="52" t="str">
        <f>Draw!N114</f>
        <v/>
      </c>
      <c r="C115" s="30">
        <f>Draw!O114</f>
        <v>0</v>
      </c>
      <c r="D115" s="30">
        <f>Draw!P114</f>
        <v>0</v>
      </c>
    </row>
    <row r="116" spans="2:4">
      <c r="B116" s="52" t="str">
        <f>Draw!N115</f>
        <v/>
      </c>
      <c r="C116" s="30">
        <f>Draw!O115</f>
        <v>0</v>
      </c>
      <c r="D116" s="30">
        <f>Draw!P115</f>
        <v>0</v>
      </c>
    </row>
    <row r="117" spans="2:4">
      <c r="B117" s="52" t="str">
        <f>Draw!N116</f>
        <v/>
      </c>
      <c r="C117" s="30">
        <f>Draw!O116</f>
        <v>0</v>
      </c>
      <c r="D117" s="30">
        <f>Draw!P116</f>
        <v>0</v>
      </c>
    </row>
    <row r="118" spans="2:4">
      <c r="B118" s="52" t="str">
        <f>Draw!N117</f>
        <v/>
      </c>
      <c r="C118" s="30">
        <f>Draw!O117</f>
        <v>0</v>
      </c>
      <c r="D118" s="30">
        <f>Draw!P117</f>
        <v>0</v>
      </c>
    </row>
    <row r="119" spans="2:4">
      <c r="B119" s="52" t="str">
        <f>Draw!N118</f>
        <v/>
      </c>
      <c r="C119" s="30">
        <f>Draw!O118</f>
        <v>0</v>
      </c>
      <c r="D119" s="30">
        <f>Draw!P118</f>
        <v>0</v>
      </c>
    </row>
    <row r="120" spans="2:4">
      <c r="B120" s="52" t="str">
        <f>Draw!N119</f>
        <v/>
      </c>
      <c r="C120" s="30">
        <f>Draw!O119</f>
        <v>0</v>
      </c>
      <c r="D120" s="30">
        <f>Draw!P119</f>
        <v>0</v>
      </c>
    </row>
    <row r="121" spans="2:4">
      <c r="B121" s="52" t="str">
        <f>Draw!N120</f>
        <v/>
      </c>
      <c r="C121" s="30">
        <f>Draw!O120</f>
        <v>0</v>
      </c>
      <c r="D121" s="30">
        <f>Draw!P120</f>
        <v>0</v>
      </c>
    </row>
    <row r="122" spans="2:4">
      <c r="B122" s="52" t="str">
        <f>Draw!N121</f>
        <v/>
      </c>
      <c r="C122" s="30">
        <f>Draw!O121</f>
        <v>0</v>
      </c>
      <c r="D122" s="30">
        <f>Draw!P121</f>
        <v>0</v>
      </c>
    </row>
    <row r="123" spans="2:4">
      <c r="B123" s="52" t="str">
        <f>Draw!N122</f>
        <v/>
      </c>
      <c r="C123" s="30">
        <f>Draw!O122</f>
        <v>0</v>
      </c>
      <c r="D123" s="30">
        <f>Draw!P122</f>
        <v>0</v>
      </c>
    </row>
    <row r="124" spans="2:4">
      <c r="B124" s="52" t="str">
        <f>Draw!N123</f>
        <v/>
      </c>
      <c r="C124" s="30">
        <f>Draw!O123</f>
        <v>0</v>
      </c>
      <c r="D124" s="30">
        <f>Draw!P123</f>
        <v>0</v>
      </c>
    </row>
    <row r="125" spans="2:4">
      <c r="B125" s="52" t="str">
        <f>Draw!N124</f>
        <v/>
      </c>
      <c r="C125" s="30">
        <f>Draw!O124</f>
        <v>0</v>
      </c>
      <c r="D125" s="30">
        <f>Draw!P124</f>
        <v>0</v>
      </c>
    </row>
    <row r="126" spans="2:4">
      <c r="B126" s="52" t="str">
        <f>Draw!N125</f>
        <v/>
      </c>
      <c r="C126" s="30">
        <f>Draw!O125</f>
        <v>0</v>
      </c>
      <c r="D126" s="30">
        <f>Draw!P125</f>
        <v>0</v>
      </c>
    </row>
    <row r="127" spans="2:4">
      <c r="B127" s="52" t="str">
        <f>Draw!N126</f>
        <v/>
      </c>
      <c r="C127" s="30">
        <f>Draw!O126</f>
        <v>0</v>
      </c>
      <c r="D127" s="30">
        <f>Draw!P126</f>
        <v>0</v>
      </c>
    </row>
    <row r="128" spans="2:4">
      <c r="B128" s="52" t="str">
        <f>Draw!N127</f>
        <v/>
      </c>
      <c r="C128" s="30">
        <f>Draw!O127</f>
        <v>0</v>
      </c>
      <c r="D128" s="30">
        <f>Draw!P127</f>
        <v>0</v>
      </c>
    </row>
    <row r="129" spans="2:4">
      <c r="B129" s="52" t="str">
        <f>Draw!N128</f>
        <v/>
      </c>
      <c r="C129" s="30">
        <f>Draw!O128</f>
        <v>0</v>
      </c>
      <c r="D129" s="30">
        <f>Draw!P128</f>
        <v>0</v>
      </c>
    </row>
    <row r="130" spans="2:4">
      <c r="B130" s="52" t="str">
        <f>Draw!N129</f>
        <v/>
      </c>
      <c r="C130" s="30">
        <f>Draw!O129</f>
        <v>0</v>
      </c>
      <c r="D130" s="30">
        <f>Draw!P129</f>
        <v>0</v>
      </c>
    </row>
    <row r="131" spans="2:4">
      <c r="B131" s="52" t="str">
        <f>Draw!N130</f>
        <v/>
      </c>
      <c r="C131" s="30">
        <f>Draw!O130</f>
        <v>0</v>
      </c>
      <c r="D131" s="30">
        <f>Draw!P130</f>
        <v>0</v>
      </c>
    </row>
    <row r="132" spans="2:4">
      <c r="B132" s="52" t="str">
        <f>Draw!N131</f>
        <v/>
      </c>
      <c r="C132" s="30">
        <f>Draw!O131</f>
        <v>0</v>
      </c>
      <c r="D132" s="30">
        <f>Draw!P131</f>
        <v>0</v>
      </c>
    </row>
    <row r="133" spans="2:4">
      <c r="B133" s="52" t="str">
        <f>Draw!N132</f>
        <v/>
      </c>
      <c r="C133" s="30">
        <f>Draw!O132</f>
        <v>0</v>
      </c>
      <c r="D133" s="30">
        <f>Draw!P132</f>
        <v>0</v>
      </c>
    </row>
    <row r="134" spans="2:4">
      <c r="B134" s="52" t="str">
        <f>Draw!N133</f>
        <v/>
      </c>
      <c r="C134" s="30">
        <f>Draw!O133</f>
        <v>0</v>
      </c>
      <c r="D134" s="30">
        <f>Draw!P133</f>
        <v>0</v>
      </c>
    </row>
    <row r="135" spans="2:4">
      <c r="B135" s="52" t="str">
        <f>Draw!N134</f>
        <v/>
      </c>
      <c r="C135" s="30">
        <f>Draw!O134</f>
        <v>0</v>
      </c>
      <c r="D135" s="30">
        <f>Draw!P134</f>
        <v>0</v>
      </c>
    </row>
    <row r="136" spans="2:4">
      <c r="B136" s="52" t="str">
        <f>Draw!N135</f>
        <v/>
      </c>
      <c r="C136" s="30">
        <f>Draw!O135</f>
        <v>0</v>
      </c>
      <c r="D136" s="30">
        <f>Draw!P135</f>
        <v>0</v>
      </c>
    </row>
    <row r="137" spans="2:4">
      <c r="B137" s="52" t="str">
        <f>Draw!N136</f>
        <v/>
      </c>
      <c r="C137" s="30">
        <f>Draw!O136</f>
        <v>0</v>
      </c>
      <c r="D137" s="30">
        <f>Draw!P136</f>
        <v>0</v>
      </c>
    </row>
    <row r="138" spans="2:4">
      <c r="B138" s="52" t="str">
        <f>Draw!N137</f>
        <v/>
      </c>
      <c r="C138" s="30">
        <f>Draw!O137</f>
        <v>0</v>
      </c>
      <c r="D138" s="30">
        <f>Draw!P137</f>
        <v>0</v>
      </c>
    </row>
    <row r="139" spans="2:4">
      <c r="B139" s="52" t="str">
        <f>Draw!N138</f>
        <v/>
      </c>
      <c r="C139" s="30">
        <f>Draw!O138</f>
        <v>0</v>
      </c>
      <c r="D139" s="30">
        <f>Draw!P138</f>
        <v>0</v>
      </c>
    </row>
    <row r="140" spans="2:4">
      <c r="B140" s="52" t="str">
        <f>Draw!N139</f>
        <v/>
      </c>
      <c r="C140" s="30">
        <f>Draw!O139</f>
        <v>0</v>
      </c>
      <c r="D140" s="30">
        <f>Draw!P139</f>
        <v>0</v>
      </c>
    </row>
    <row r="141" spans="2:4">
      <c r="B141" s="52" t="str">
        <f>Draw!N140</f>
        <v/>
      </c>
      <c r="C141" s="30">
        <f>Draw!O140</f>
        <v>0</v>
      </c>
      <c r="D141" s="30">
        <f>Draw!P140</f>
        <v>0</v>
      </c>
    </row>
    <row r="142" spans="2:4">
      <c r="B142" s="52" t="str">
        <f>Draw!N141</f>
        <v/>
      </c>
      <c r="C142" s="30">
        <f>Draw!O141</f>
        <v>0</v>
      </c>
      <c r="D142" s="30">
        <f>Draw!P141</f>
        <v>0</v>
      </c>
    </row>
    <row r="143" spans="2:4">
      <c r="B143" s="52" t="str">
        <f>Draw!N142</f>
        <v/>
      </c>
      <c r="C143" s="30">
        <f>Draw!O142</f>
        <v>0</v>
      </c>
      <c r="D143" s="30">
        <f>Draw!P142</f>
        <v>0</v>
      </c>
    </row>
    <row r="144" spans="2:4">
      <c r="B144" s="52" t="str">
        <f>Draw!N143</f>
        <v/>
      </c>
      <c r="C144" s="30">
        <f>Draw!O143</f>
        <v>0</v>
      </c>
      <c r="D144" s="30">
        <f>Draw!P143</f>
        <v>0</v>
      </c>
    </row>
    <row r="145" spans="2:4">
      <c r="B145" s="52" t="str">
        <f>Draw!N144</f>
        <v/>
      </c>
      <c r="C145" s="30">
        <f>Draw!O144</f>
        <v>0</v>
      </c>
      <c r="D145" s="30">
        <f>Draw!P144</f>
        <v>0</v>
      </c>
    </row>
    <row r="146" spans="2:4">
      <c r="B146" s="52" t="str">
        <f>Draw!N145</f>
        <v/>
      </c>
      <c r="C146" s="30">
        <f>Draw!O145</f>
        <v>0</v>
      </c>
      <c r="D146" s="30">
        <f>Draw!P145</f>
        <v>0</v>
      </c>
    </row>
    <row r="147" spans="2:4">
      <c r="B147" s="52" t="str">
        <f>Draw!N146</f>
        <v/>
      </c>
      <c r="C147" s="30">
        <f>Draw!O146</f>
        <v>0</v>
      </c>
      <c r="D147" s="30">
        <f>Draw!P146</f>
        <v>0</v>
      </c>
    </row>
    <row r="148" spans="2:4">
      <c r="B148" s="52" t="str">
        <f>Draw!N147</f>
        <v/>
      </c>
      <c r="C148" s="30">
        <f>Draw!O147</f>
        <v>0</v>
      </c>
      <c r="D148" s="30">
        <f>Draw!P147</f>
        <v>0</v>
      </c>
    </row>
    <row r="149" spans="2:4">
      <c r="B149" s="52" t="str">
        <f>Draw!N148</f>
        <v/>
      </c>
      <c r="C149" s="30">
        <f>Draw!O148</f>
        <v>0</v>
      </c>
      <c r="D149" s="30">
        <f>Draw!P148</f>
        <v>0</v>
      </c>
    </row>
    <row r="150" spans="2:4">
      <c r="B150" s="52" t="str">
        <f>Draw!N149</f>
        <v/>
      </c>
      <c r="C150" s="30">
        <f>Draw!O149</f>
        <v>0</v>
      </c>
      <c r="D150" s="30">
        <f>Draw!P149</f>
        <v>0</v>
      </c>
    </row>
    <row r="151" spans="2:4">
      <c r="B151" s="52" t="str">
        <f>Draw!N150</f>
        <v/>
      </c>
      <c r="C151" s="30">
        <f>Draw!O150</f>
        <v>0</v>
      </c>
      <c r="D151" s="30">
        <f>Draw!P150</f>
        <v>0</v>
      </c>
    </row>
  </sheetData>
  <pageMargins left="0.7" right="0.7" top="0.75" bottom="0.75" header="0.3" footer="0.3"/>
  <pageSetup orientation="portrait" horizontalDpi="0" verticalDpi="0" copies="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Student Entry</vt:lpstr>
      <vt:lpstr>Fig 1 Ballet Leg</vt:lpstr>
      <vt:lpstr>Fig 2 Kip</vt:lpstr>
      <vt:lpstr>Fig 3 Heron</vt:lpstr>
      <vt:lpstr>Fig 4 Walkover</vt:lpstr>
      <vt:lpstr>Totals</vt:lpstr>
      <vt:lpstr>Draw</vt:lpstr>
      <vt:lpstr>Schools</vt:lpstr>
      <vt:lpstr>Official Draw</vt:lpstr>
      <vt:lpstr>Meet Results</vt:lpstr>
      <vt:lpstr>'Fig 1 Ballet Leg'!Print_Area</vt:lpstr>
      <vt:lpstr>'Official Draw'!Print_Area</vt:lpstr>
      <vt:lpstr>Totals!Print_Area</vt:lpstr>
      <vt:lpstr>Totals!Print_Titles</vt:lpstr>
      <vt:lpstr>Schools</vt:lpstr>
    </vt:vector>
  </TitlesOfParts>
  <Company>ISD 831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Brockman</dc:creator>
  <cp:lastModifiedBy>Sunny</cp:lastModifiedBy>
  <cp:lastPrinted>2019-04-25T02:10:18Z</cp:lastPrinted>
  <dcterms:created xsi:type="dcterms:W3CDTF">2011-04-05T15:51:54Z</dcterms:created>
  <dcterms:modified xsi:type="dcterms:W3CDTF">2019-04-26T17:38:53Z</dcterms:modified>
</cp:coreProperties>
</file>