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 defaultThemeVersion="124226"/>
  <bookViews>
    <workbookView xWindow="0" yWindow="0" windowWidth="23256" windowHeight="9600" activeTab="5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Duets!$A$1:$W$29</definedName>
    <definedName name="_xlnm.Print_Area" localSheetId="0">Solos!$A$1:$W$26</definedName>
    <definedName name="_xlnm.Print_Area" localSheetId="3">Team!$A$1:$X$24</definedName>
    <definedName name="_xlnm.Print_Area" localSheetId="2">Trios!$A$1:$W$29</definedName>
  </definedNames>
  <calcPr calcId="162913"/>
  <pivotCaches>
    <pivotCache cacheId="10" r:id="rId7"/>
    <pivotCache cacheId="11" r:id="rId8"/>
    <pivotCache cacheId="12" r:id="rId9"/>
    <pivotCache cacheId="13" r:id="rId10"/>
  </pivotCaches>
</workbook>
</file>

<file path=xl/calcChain.xml><?xml version="1.0" encoding="utf-8"?>
<calcChain xmlns="http://schemas.openxmlformats.org/spreadsheetml/2006/main">
  <c r="C4" i="10" l="1"/>
  <c r="CT5" i="14" l="1"/>
  <c r="DI34" i="14" l="1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H19" i="14"/>
  <c r="DG19" i="14"/>
  <c r="DF19" i="14"/>
  <c r="DI18" i="14"/>
  <c r="DH18" i="14"/>
  <c r="DG18" i="14"/>
  <c r="DF18" i="14"/>
  <c r="DI17" i="14"/>
  <c r="DH17" i="14"/>
  <c r="DG17" i="14"/>
  <c r="DF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I12" i="14"/>
  <c r="DH12" i="14"/>
  <c r="DG12" i="14"/>
  <c r="DF12" i="14"/>
  <c r="DI11" i="14"/>
  <c r="DH11" i="14"/>
  <c r="DG11" i="14"/>
  <c r="DF11" i="14"/>
  <c r="DI10" i="14"/>
  <c r="DH10" i="14"/>
  <c r="DG10" i="14"/>
  <c r="DF10" i="14"/>
  <c r="DI9" i="14"/>
  <c r="DH9" i="14"/>
  <c r="DG9" i="14"/>
  <c r="DF9" i="14"/>
  <c r="DH8" i="14"/>
  <c r="DG8" i="14"/>
  <c r="DF8" i="14"/>
  <c r="DI6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13" i="14"/>
  <c r="DC13" i="14"/>
  <c r="DB13" i="14"/>
  <c r="DA13" i="14"/>
  <c r="DD12" i="14"/>
  <c r="DC12" i="14"/>
  <c r="DB12" i="14"/>
  <c r="DA12" i="14"/>
  <c r="DD11" i="14"/>
  <c r="DC11" i="14"/>
  <c r="DB11" i="14"/>
  <c r="DA11" i="14"/>
  <c r="DD9" i="14"/>
  <c r="DC9" i="14"/>
  <c r="DB9" i="14"/>
  <c r="DA9" i="14"/>
  <c r="DC8" i="14"/>
  <c r="DB8" i="14"/>
  <c r="DA8" i="14"/>
  <c r="DC7" i="14"/>
  <c r="DB7" i="14"/>
  <c r="DA7" i="14"/>
  <c r="DD6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Y12" i="14"/>
  <c r="CX12" i="14"/>
  <c r="CW12" i="14"/>
  <c r="CV12" i="14"/>
  <c r="CY11" i="14"/>
  <c r="CX11" i="14"/>
  <c r="CW11" i="14"/>
  <c r="CV11" i="14"/>
  <c r="CY10" i="14"/>
  <c r="CX10" i="14"/>
  <c r="CW10" i="14"/>
  <c r="CV10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S12" i="14"/>
  <c r="CR12" i="14"/>
  <c r="CQ12" i="14"/>
  <c r="CS10" i="14"/>
  <c r="CR10" i="14"/>
  <c r="CQ10" i="14"/>
  <c r="CS9" i="14"/>
  <c r="CR9" i="14"/>
  <c r="CQ9" i="14"/>
  <c r="CT6" i="14"/>
  <c r="I4" i="13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C38" i="14"/>
  <c r="C37" i="14"/>
  <c r="C21" i="14"/>
  <c r="C20" i="14"/>
  <c r="C4" i="14"/>
  <c r="C3" i="14"/>
  <c r="U32" i="10" l="1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U6" i="10"/>
  <c r="T6" i="10"/>
  <c r="U5" i="10"/>
  <c r="T5" i="10"/>
  <c r="U4" i="10"/>
  <c r="T4" i="10"/>
  <c r="U3" i="10"/>
  <c r="T3" i="10"/>
  <c r="T6" i="8"/>
  <c r="T5" i="8"/>
  <c r="T4" i="8"/>
  <c r="T3" i="8"/>
  <c r="E4" i="13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CY5" i="14"/>
  <c r="X3" i="10" l="1"/>
  <c r="X4" i="10"/>
  <c r="X5" i="10"/>
  <c r="DI7" i="14" s="1"/>
  <c r="X6" i="10"/>
  <c r="DI8" i="14" s="1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DI21" i="14" s="1"/>
  <c r="X20" i="10"/>
  <c r="X21" i="10"/>
  <c r="X22" i="10"/>
  <c r="X23" i="10"/>
  <c r="X24" i="10"/>
  <c r="X25" i="10"/>
  <c r="X26" i="10"/>
  <c r="X27" i="10"/>
  <c r="X28" i="10"/>
  <c r="X29" i="10"/>
  <c r="X30" i="10"/>
  <c r="DI32" i="14" s="1"/>
  <c r="X31" i="10"/>
  <c r="X32" i="10"/>
  <c r="C32" i="10"/>
  <c r="B32" i="10"/>
  <c r="A32" i="10"/>
  <c r="C31" i="10"/>
  <c r="B31" i="10"/>
  <c r="A31" i="10"/>
  <c r="C30" i="10"/>
  <c r="DH32" i="14" s="1"/>
  <c r="B30" i="10"/>
  <c r="DG32" i="14" s="1"/>
  <c r="A30" i="10"/>
  <c r="DF32" i="14" s="1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DH21" i="14" s="1"/>
  <c r="B19" i="10"/>
  <c r="DG21" i="14" s="1"/>
  <c r="A19" i="10"/>
  <c r="DF21" i="14" s="1"/>
  <c r="C18" i="10"/>
  <c r="B18" i="10"/>
  <c r="A18" i="10"/>
  <c r="C17" i="10"/>
  <c r="B17" i="10"/>
  <c r="A17" i="10"/>
  <c r="C16" i="10"/>
  <c r="B16" i="10"/>
  <c r="A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C5" i="10"/>
  <c r="DH7" i="14" s="1"/>
  <c r="B5" i="10"/>
  <c r="DG7" i="14" s="1"/>
  <c r="DH6" i="14"/>
  <c r="B4" i="10"/>
  <c r="DG6" i="14" s="1"/>
  <c r="C3" i="10"/>
  <c r="DH5" i="14" s="1"/>
  <c r="B3" i="10"/>
  <c r="DG5" i="14" s="1"/>
  <c r="A3" i="10"/>
  <c r="DF5" i="14" s="1"/>
  <c r="C32" i="11"/>
  <c r="B32" i="11"/>
  <c r="A32" i="11"/>
  <c r="C31" i="11"/>
  <c r="B31" i="11"/>
  <c r="A31" i="11"/>
  <c r="C30" i="11"/>
  <c r="B30" i="11"/>
  <c r="A30" i="11"/>
  <c r="C29" i="11"/>
  <c r="CX31" i="14" s="1"/>
  <c r="B29" i="11"/>
  <c r="CW31" i="14" s="1"/>
  <c r="A29" i="11"/>
  <c r="CV31" i="14" s="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CX24" i="14" s="1"/>
  <c r="B22" i="11"/>
  <c r="CW24" i="14" s="1"/>
  <c r="A22" i="11"/>
  <c r="CV24" i="14" s="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CX18" i="14" s="1"/>
  <c r="B16" i="11"/>
  <c r="CW18" i="14" s="1"/>
  <c r="A16" i="11"/>
  <c r="CV18" i="14" s="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C10" i="11"/>
  <c r="B10" i="11"/>
  <c r="A10" i="11"/>
  <c r="C9" i="11"/>
  <c r="B9" i="11"/>
  <c r="A9" i="11"/>
  <c r="C8" i="11"/>
  <c r="B8" i="11"/>
  <c r="A8" i="11"/>
  <c r="C7" i="11"/>
  <c r="CX9" i="14" s="1"/>
  <c r="B7" i="11"/>
  <c r="CW9" i="14" s="1"/>
  <c r="A7" i="11"/>
  <c r="CV9" i="14" s="1"/>
  <c r="C6" i="11"/>
  <c r="CX8" i="14" s="1"/>
  <c r="B6" i="11"/>
  <c r="CW8" i="14" s="1"/>
  <c r="A6" i="11"/>
  <c r="CV8" i="14" s="1"/>
  <c r="C5" i="11"/>
  <c r="CX7" i="14" s="1"/>
  <c r="B5" i="11"/>
  <c r="CW7" i="14" s="1"/>
  <c r="C4" i="11"/>
  <c r="CX6" i="14" s="1"/>
  <c r="B4" i="11"/>
  <c r="CW6" i="14" s="1"/>
  <c r="C3" i="11"/>
  <c r="CX5" i="14" s="1"/>
  <c r="B3" i="11"/>
  <c r="CW5" i="14" s="1"/>
  <c r="A3" i="11"/>
  <c r="CV5" i="14" s="1"/>
  <c r="U32" i="8"/>
  <c r="T32" i="8"/>
  <c r="C32" i="8"/>
  <c r="B32" i="8"/>
  <c r="A32" i="8"/>
  <c r="U31" i="8"/>
  <c r="T31" i="8"/>
  <c r="C31" i="8"/>
  <c r="B31" i="8"/>
  <c r="A31" i="8"/>
  <c r="U30" i="8"/>
  <c r="T30" i="8"/>
  <c r="C30" i="8"/>
  <c r="B30" i="8"/>
  <c r="A30" i="8"/>
  <c r="U29" i="8"/>
  <c r="T29" i="8"/>
  <c r="C29" i="8"/>
  <c r="DC31" i="14" s="1"/>
  <c r="B29" i="8"/>
  <c r="DB31" i="14" s="1"/>
  <c r="A29" i="8"/>
  <c r="DA31" i="14" s="1"/>
  <c r="U28" i="8"/>
  <c r="T28" i="8"/>
  <c r="C28" i="8"/>
  <c r="B28" i="8"/>
  <c r="A28" i="8"/>
  <c r="U27" i="8"/>
  <c r="T27" i="8"/>
  <c r="C27" i="8"/>
  <c r="B27" i="8"/>
  <c r="A27" i="8"/>
  <c r="U26" i="8"/>
  <c r="T26" i="8"/>
  <c r="C26" i="8"/>
  <c r="B26" i="8"/>
  <c r="A26" i="8"/>
  <c r="U25" i="8"/>
  <c r="T25" i="8"/>
  <c r="C25" i="8"/>
  <c r="B25" i="8"/>
  <c r="A25" i="8"/>
  <c r="U24" i="8"/>
  <c r="T24" i="8"/>
  <c r="C24" i="8"/>
  <c r="B24" i="8"/>
  <c r="A24" i="8"/>
  <c r="U23" i="8"/>
  <c r="T23" i="8"/>
  <c r="C23" i="8"/>
  <c r="B23" i="8"/>
  <c r="A23" i="8"/>
  <c r="U22" i="8"/>
  <c r="T22" i="8"/>
  <c r="C22" i="8"/>
  <c r="B22" i="8"/>
  <c r="A22" i="8"/>
  <c r="U21" i="8"/>
  <c r="T21" i="8"/>
  <c r="C21" i="8"/>
  <c r="DC23" i="14" s="1"/>
  <c r="B21" i="8"/>
  <c r="DB23" i="14" s="1"/>
  <c r="A21" i="8"/>
  <c r="DA23" i="14" s="1"/>
  <c r="U20" i="8"/>
  <c r="T20" i="8"/>
  <c r="C20" i="8"/>
  <c r="B20" i="8"/>
  <c r="A20" i="8"/>
  <c r="U19" i="8"/>
  <c r="T19" i="8"/>
  <c r="C19" i="8"/>
  <c r="B19" i="8"/>
  <c r="A19" i="8"/>
  <c r="U18" i="8"/>
  <c r="T18" i="8"/>
  <c r="C18" i="8"/>
  <c r="B18" i="8"/>
  <c r="A18" i="8"/>
  <c r="U17" i="8"/>
  <c r="T17" i="8"/>
  <c r="C17" i="8"/>
  <c r="B17" i="8"/>
  <c r="A17" i="8"/>
  <c r="U16" i="8"/>
  <c r="T16" i="8"/>
  <c r="C16" i="8"/>
  <c r="B16" i="8"/>
  <c r="A16" i="8"/>
  <c r="U15" i="8"/>
  <c r="T15" i="8"/>
  <c r="C15" i="8"/>
  <c r="B15" i="8"/>
  <c r="A15" i="8"/>
  <c r="U14" i="8"/>
  <c r="T14" i="8"/>
  <c r="C14" i="8"/>
  <c r="DC16" i="14" s="1"/>
  <c r="B14" i="8"/>
  <c r="DB16" i="14" s="1"/>
  <c r="A14" i="8"/>
  <c r="DA16" i="14" s="1"/>
  <c r="U13" i="8"/>
  <c r="T13" i="8"/>
  <c r="C13" i="8"/>
  <c r="B13" i="8"/>
  <c r="A13" i="8"/>
  <c r="U12" i="8"/>
  <c r="T12" i="8"/>
  <c r="C12" i="8"/>
  <c r="B12" i="8"/>
  <c r="A12" i="8"/>
  <c r="U11" i="8"/>
  <c r="T11" i="8"/>
  <c r="C11" i="8"/>
  <c r="B11" i="8"/>
  <c r="A11" i="8"/>
  <c r="U10" i="8"/>
  <c r="T10" i="8"/>
  <c r="C10" i="8"/>
  <c r="B10" i="8"/>
  <c r="A10" i="8"/>
  <c r="U9" i="8"/>
  <c r="T9" i="8"/>
  <c r="C9" i="8"/>
  <c r="B9" i="8"/>
  <c r="U8" i="8"/>
  <c r="T8" i="8"/>
  <c r="C8" i="8"/>
  <c r="DC10" i="14" s="1"/>
  <c r="B8" i="8"/>
  <c r="DB10" i="14" s="1"/>
  <c r="U7" i="8"/>
  <c r="T7" i="8"/>
  <c r="C7" i="8"/>
  <c r="B7" i="8"/>
  <c r="U6" i="8"/>
  <c r="C6" i="8"/>
  <c r="B6" i="8"/>
  <c r="U5" i="8"/>
  <c r="B5" i="8"/>
  <c r="U4" i="8"/>
  <c r="C4" i="8"/>
  <c r="DC6" i="14" s="1"/>
  <c r="B4" i="8"/>
  <c r="DB6" i="14" s="1"/>
  <c r="C3" i="8"/>
  <c r="DC5" i="14" s="1"/>
  <c r="B3" i="8"/>
  <c r="DB5" i="14" s="1"/>
  <c r="A3" i="8"/>
  <c r="DA5" i="14" s="1"/>
  <c r="U32" i="11"/>
  <c r="T32" i="11"/>
  <c r="U31" i="11"/>
  <c r="T31" i="11"/>
  <c r="U30" i="11"/>
  <c r="T30" i="11"/>
  <c r="C32" i="12"/>
  <c r="B32" i="12"/>
  <c r="A32" i="12"/>
  <c r="C31" i="12"/>
  <c r="B31" i="12"/>
  <c r="A31" i="12"/>
  <c r="C30" i="12"/>
  <c r="B30" i="12"/>
  <c r="A30" i="12"/>
  <c r="C29" i="12"/>
  <c r="CS31" i="14" s="1"/>
  <c r="B29" i="12"/>
  <c r="CR31" i="14" s="1"/>
  <c r="A29" i="12"/>
  <c r="CQ31" i="14" s="1"/>
  <c r="C28" i="12"/>
  <c r="CS30" i="14" s="1"/>
  <c r="B28" i="12"/>
  <c r="CR30" i="14" s="1"/>
  <c r="A28" i="12"/>
  <c r="CQ30" i="14" s="1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CS25" i="14" s="1"/>
  <c r="B23" i="12"/>
  <c r="CR25" i="14" s="1"/>
  <c r="A23" i="12"/>
  <c r="CQ25" i="14" s="1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CS18" i="14" s="1"/>
  <c r="B16" i="12"/>
  <c r="CR18" i="14" s="1"/>
  <c r="A16" i="12"/>
  <c r="CQ18" i="14" s="1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C10" i="12"/>
  <c r="B10" i="12"/>
  <c r="A10" i="12"/>
  <c r="C9" i="12"/>
  <c r="CS11" i="14" s="1"/>
  <c r="B9" i="12"/>
  <c r="CR11" i="14" s="1"/>
  <c r="A9" i="12"/>
  <c r="CQ11" i="14" s="1"/>
  <c r="C8" i="12"/>
  <c r="B8" i="12"/>
  <c r="C7" i="12"/>
  <c r="B7" i="12"/>
  <c r="C6" i="12"/>
  <c r="CS8" i="14" s="1"/>
  <c r="B6" i="12"/>
  <c r="CR8" i="14" s="1"/>
  <c r="C5" i="12"/>
  <c r="CS7" i="14" s="1"/>
  <c r="B5" i="12"/>
  <c r="CR7" i="14" s="1"/>
  <c r="C4" i="12"/>
  <c r="CS6" i="14" s="1"/>
  <c r="B4" i="12"/>
  <c r="CR6" i="14" s="1"/>
  <c r="C3" i="12"/>
  <c r="CS5" i="14" s="1"/>
  <c r="B3" i="12"/>
  <c r="CR5" i="14" s="1"/>
  <c r="A3" i="12"/>
  <c r="CQ5" i="14" s="1"/>
  <c r="U32" i="12"/>
  <c r="T32" i="12"/>
  <c r="U31" i="12"/>
  <c r="T31" i="12"/>
  <c r="U30" i="12"/>
  <c r="T30" i="12"/>
  <c r="U29" i="12"/>
  <c r="T29" i="12"/>
  <c r="U28" i="12"/>
  <c r="T28" i="12"/>
  <c r="U27" i="12"/>
  <c r="T27" i="12"/>
  <c r="U26" i="12"/>
  <c r="T26" i="12"/>
  <c r="U25" i="12"/>
  <c r="T25" i="12"/>
  <c r="U24" i="12"/>
  <c r="T24" i="12"/>
  <c r="U23" i="12"/>
  <c r="T23" i="12"/>
  <c r="U22" i="12"/>
  <c r="T22" i="12"/>
  <c r="U21" i="12"/>
  <c r="T21" i="12"/>
  <c r="U20" i="12"/>
  <c r="T20" i="12"/>
  <c r="U19" i="12"/>
  <c r="T19" i="12"/>
  <c r="U18" i="12"/>
  <c r="T18" i="12"/>
  <c r="U17" i="12"/>
  <c r="T17" i="12"/>
  <c r="U16" i="12"/>
  <c r="T16" i="12"/>
  <c r="U15" i="12"/>
  <c r="T15" i="12"/>
  <c r="U14" i="12"/>
  <c r="T14" i="12"/>
  <c r="U13" i="12"/>
  <c r="T13" i="12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M4" i="13"/>
  <c r="M5" i="13" s="1"/>
  <c r="M6" i="13" s="1"/>
  <c r="M7" i="13" s="1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M25" i="13" s="1"/>
  <c r="M26" i="13" s="1"/>
  <c r="M27" i="13" s="1"/>
  <c r="M28" i="13" s="1"/>
  <c r="M29" i="13" s="1"/>
  <c r="M30" i="13" s="1"/>
  <c r="M31" i="13" s="1"/>
  <c r="M32" i="13" s="1"/>
  <c r="T4" i="11"/>
  <c r="U4" i="11"/>
  <c r="T5" i="11"/>
  <c r="U5" i="11"/>
  <c r="T6" i="11"/>
  <c r="U6" i="11"/>
  <c r="T7" i="11"/>
  <c r="U7" i="11"/>
  <c r="T8" i="11"/>
  <c r="U8" i="11"/>
  <c r="T9" i="11"/>
  <c r="U9" i="11"/>
  <c r="T10" i="11"/>
  <c r="U10" i="11"/>
  <c r="T11" i="11"/>
  <c r="U11" i="11"/>
  <c r="T12" i="11"/>
  <c r="U12" i="11"/>
  <c r="T13" i="11"/>
  <c r="U13" i="11"/>
  <c r="T14" i="11"/>
  <c r="U14" i="11"/>
  <c r="T15" i="11"/>
  <c r="U15" i="11"/>
  <c r="T16" i="11"/>
  <c r="U16" i="11"/>
  <c r="T17" i="11"/>
  <c r="U17" i="11"/>
  <c r="T18" i="11"/>
  <c r="U18" i="11"/>
  <c r="T19" i="11"/>
  <c r="U19" i="11"/>
  <c r="T20" i="11"/>
  <c r="U20" i="11"/>
  <c r="T21" i="11"/>
  <c r="U21" i="11"/>
  <c r="T22" i="11"/>
  <c r="U22" i="11"/>
  <c r="T23" i="11"/>
  <c r="U23" i="11"/>
  <c r="T24" i="11"/>
  <c r="U24" i="11"/>
  <c r="T25" i="11"/>
  <c r="U25" i="11"/>
  <c r="T26" i="11"/>
  <c r="U26" i="11"/>
  <c r="T27" i="11"/>
  <c r="U27" i="11"/>
  <c r="T28" i="11"/>
  <c r="U28" i="11"/>
  <c r="T29" i="11"/>
  <c r="U29" i="11"/>
  <c r="U3" i="11"/>
  <c r="U3" i="8"/>
  <c r="T3" i="11"/>
  <c r="T4" i="12"/>
  <c r="U4" i="12"/>
  <c r="T5" i="12"/>
  <c r="U5" i="12"/>
  <c r="T6" i="12"/>
  <c r="U6" i="12"/>
  <c r="T7" i="12"/>
  <c r="U7" i="12"/>
  <c r="T8" i="12"/>
  <c r="U8" i="12"/>
  <c r="T9" i="12"/>
  <c r="U9" i="12"/>
  <c r="T10" i="12"/>
  <c r="U10" i="12"/>
  <c r="T11" i="12"/>
  <c r="U11" i="12"/>
  <c r="T12" i="12"/>
  <c r="U12" i="12"/>
  <c r="T3" i="12"/>
  <c r="U3" i="12"/>
  <c r="W3" i="11" l="1"/>
  <c r="W11" i="11"/>
  <c r="W27" i="11"/>
  <c r="W19" i="11"/>
  <c r="W4" i="11"/>
  <c r="CY6" i="14" s="1"/>
  <c r="W29" i="11"/>
  <c r="CY31" i="14" s="1"/>
  <c r="W28" i="11"/>
  <c r="W25" i="11"/>
  <c r="W24" i="11"/>
  <c r="W23" i="11"/>
  <c r="W22" i="11"/>
  <c r="CY24" i="14" s="1"/>
  <c r="W21" i="11"/>
  <c r="W20" i="11"/>
  <c r="W17" i="11"/>
  <c r="W15" i="11"/>
  <c r="W13" i="11"/>
  <c r="W9" i="11"/>
  <c r="W7" i="11"/>
  <c r="CY9" i="14" s="1"/>
  <c r="W6" i="11"/>
  <c r="CY8" i="14" s="1"/>
  <c r="W30" i="11"/>
  <c r="W31" i="11"/>
  <c r="W32" i="11"/>
  <c r="W5" i="8"/>
  <c r="DD7" i="14" s="1"/>
  <c r="W7" i="8"/>
  <c r="DI5" i="14"/>
  <c r="W8" i="8"/>
  <c r="DD10" i="14" s="1"/>
  <c r="W3" i="8"/>
  <c r="W9" i="8"/>
  <c r="W10" i="8"/>
  <c r="W11" i="8"/>
  <c r="W12" i="8"/>
  <c r="W13" i="8"/>
  <c r="W14" i="8"/>
  <c r="DD16" i="14" s="1"/>
  <c r="W15" i="8"/>
  <c r="W16" i="8"/>
  <c r="W17" i="8"/>
  <c r="W18" i="8"/>
  <c r="W19" i="8"/>
  <c r="W20" i="8"/>
  <c r="W21" i="8"/>
  <c r="DD23" i="14" s="1"/>
  <c r="W22" i="8"/>
  <c r="W23" i="8"/>
  <c r="W24" i="8"/>
  <c r="W25" i="8"/>
  <c r="W26" i="8"/>
  <c r="W27" i="8"/>
  <c r="W28" i="8"/>
  <c r="W29" i="8"/>
  <c r="DD31" i="14" s="1"/>
  <c r="W30" i="8"/>
  <c r="W31" i="8"/>
  <c r="W32" i="8"/>
  <c r="W3" i="12"/>
  <c r="W7" i="12"/>
  <c r="CT9" i="14" s="1"/>
  <c r="W6" i="12"/>
  <c r="CT8" i="14" s="1"/>
  <c r="W5" i="12"/>
  <c r="CT7" i="14" s="1"/>
  <c r="W4" i="12"/>
  <c r="W4" i="8"/>
  <c r="W6" i="8"/>
  <c r="DD8" i="14" s="1"/>
  <c r="W16" i="11"/>
  <c r="CY18" i="14" s="1"/>
  <c r="W14" i="11"/>
  <c r="W12" i="11"/>
  <c r="W10" i="11"/>
  <c r="W8" i="11"/>
  <c r="W5" i="11"/>
  <c r="CY7" i="14" s="1"/>
  <c r="W26" i="11"/>
  <c r="W18" i="11"/>
  <c r="W11" i="12"/>
  <c r="W12" i="12"/>
  <c r="W10" i="12"/>
  <c r="W9" i="12"/>
  <c r="CT11" i="14" s="1"/>
  <c r="W8" i="12"/>
  <c r="CT10" i="14" s="1"/>
  <c r="W13" i="12"/>
  <c r="W14" i="12"/>
  <c r="W15" i="12"/>
  <c r="W16" i="12"/>
  <c r="CT18" i="14" s="1"/>
  <c r="W17" i="12"/>
  <c r="W18" i="12"/>
  <c r="W19" i="12"/>
  <c r="W20" i="12"/>
  <c r="W21" i="12"/>
  <c r="W22" i="12"/>
  <c r="W23" i="12"/>
  <c r="CT25" i="14" s="1"/>
  <c r="W24" i="12"/>
  <c r="W25" i="12"/>
  <c r="W26" i="12"/>
  <c r="W27" i="12"/>
  <c r="W28" i="12"/>
  <c r="CT30" i="14" s="1"/>
  <c r="W29" i="12"/>
  <c r="CT31" i="14" s="1"/>
  <c r="W30" i="12"/>
  <c r="W31" i="12"/>
  <c r="W32" i="12"/>
  <c r="A7" i="10"/>
  <c r="A6" i="8"/>
  <c r="A9" i="8"/>
  <c r="A11" i="10"/>
  <c r="A4" i="8"/>
  <c r="DA6" i="14" s="1"/>
  <c r="A15" i="10"/>
  <c r="A5" i="8"/>
  <c r="A5" i="12"/>
  <c r="CQ7" i="14" s="1"/>
  <c r="A8" i="12"/>
  <c r="A8" i="10"/>
  <c r="A7" i="12"/>
  <c r="A7" i="8"/>
  <c r="A5" i="11"/>
  <c r="CV7" i="14" s="1"/>
  <c r="A5" i="10"/>
  <c r="DF7" i="14" s="1"/>
  <c r="A9" i="10"/>
  <c r="A13" i="10"/>
  <c r="A4" i="12"/>
  <c r="CQ6" i="14" s="1"/>
  <c r="A4" i="10"/>
  <c r="DF6" i="14" s="1"/>
  <c r="A12" i="10"/>
  <c r="A6" i="12"/>
  <c r="CQ8" i="14" s="1"/>
  <c r="A8" i="8"/>
  <c r="DA10" i="14" s="1"/>
  <c r="A4" i="11"/>
  <c r="CV6" i="14" s="1"/>
  <c r="A6" i="10"/>
  <c r="A10" i="10"/>
  <c r="A14" i="10"/>
  <c r="DD5" i="14" l="1"/>
</calcChain>
</file>

<file path=xl/sharedStrings.xml><?xml version="1.0" encoding="utf-8"?>
<sst xmlns="http://schemas.openxmlformats.org/spreadsheetml/2006/main" count="329" uniqueCount="54">
  <si>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</si>
  <si>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</si>
  <si>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</si>
  <si>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</si>
  <si>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</si>
  <si>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</si>
  <si>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</si>
  <si>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</si>
  <si>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</si>
  <si>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</si>
  <si>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</si>
  <si>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</si>
  <si>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</si>
  <si>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</si>
  <si>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</si>
  <si>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</si>
  <si>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</si>
  <si>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</si>
  <si>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</si>
  <si>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</si>
  <si>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</si>
  <si>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</si>
  <si>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</si>
  <si>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</si>
  <si>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</si>
  <si>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</si>
  <si>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</si>
  <si>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</si>
  <si>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</si>
  <si>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</si>
  <si>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Routine Time</t>
  </si>
  <si>
    <t>OMG</t>
  </si>
  <si>
    <t>Hannah Little</t>
  </si>
  <si>
    <t>Ellie Vrba</t>
  </si>
  <si>
    <t>Anna Ganser</t>
  </si>
  <si>
    <t>CH</t>
  </si>
  <si>
    <t>Hannah Thalhuber</t>
  </si>
  <si>
    <t>Lizzy McBride</t>
  </si>
  <si>
    <t>Sam Alexon</t>
  </si>
  <si>
    <t>Heather Breidenbach and Jessica Ruohoniemi</t>
  </si>
  <si>
    <t>Zoe Waldron and Caroline Laborde</t>
  </si>
  <si>
    <t>Maddie Peters and Hannah Little</t>
  </si>
  <si>
    <t>Anna Ganser and Lizzy McBride</t>
  </si>
  <si>
    <t>Emily Honnold, Katie Moline, Rachel Knox</t>
  </si>
  <si>
    <t>Ellie Heitzig, Marie Vanderwarn, Danielle Hawes</t>
  </si>
  <si>
    <t>Sam Alexon, Lily Dickson, Issy Rardin</t>
  </si>
  <si>
    <t>Lily Dickson and Issy Rardin</t>
  </si>
  <si>
    <t>Trudy Trudeau, Katie Moline, Emily Honnold, Jessica Ruohoniemi, Rachel Knox</t>
  </si>
  <si>
    <t>Anna Ganser, Lizzy McBride, Ellie Heitzig, Marie Vanderwarn, Ellie Vrba, Danielle Hawes</t>
  </si>
  <si>
    <t>Ellie Salana Haworth, Ava Rosengren, Lanaya Walker, Eli Zhagany</t>
  </si>
  <si>
    <t>Y</t>
  </si>
  <si>
    <t>Holly Drazenvich, Kelly Mcnamee, Katie Olson</t>
  </si>
  <si>
    <t>Holly Drazenvich, Kelly McNamee, Katie Olson</t>
  </si>
  <si>
    <t>Hannah Little, Zoe Waldron, Kelly McNamee, Katie Olsen, Caroline Laborde, Maddie Peters, Holly Drazenovich, Margo Prentice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</si>
</sst>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/>
  </cellXfs>
  <cellStyles count="1">
    <cellStyle name="Normal" xfId="0" builtinId="0"/>
  </cellStyles>
  <dxfs count="129"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indsey Kamp" refreshedDate="42850.768715509257" createdVersion="4" refreshedVersion="6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2">
        <s v=""/>
        <n v="3"/>
        <n v="4"/>
        <n v="5"/>
        <n v="6"/>
        <n v="26" u="1"/>
        <n v="27" u="1"/>
        <n v="14" u="1"/>
        <n v="7" u="1"/>
        <n v="2" u="1"/>
        <n v="1" u="1"/>
        <n v="21" u="1"/>
      </sharedItems>
    </cacheField>
    <cacheField name="School Name" numFmtId="0">
      <sharedItems count="6">
        <s v=""/>
        <s v="OMG"/>
        <s v="CH"/>
        <s v="Edina" u="1"/>
        <s v="Hopkins" u="1"/>
        <s v="Wayzata" u="1"/>
      </sharedItems>
    </cacheField>
    <cacheField name="Solo Names" numFmtId="0">
      <sharedItems containsMixedTypes="1" containsNumber="1" containsInteger="1" minValue="0" maxValue="0" count="6">
        <s v=""/>
        <s v="Anna Ganser"/>
        <s v="Hannah Thalhuber"/>
        <s v="Lizzy McBride"/>
        <s v="Sam Alexon"/>
        <n v="0" u="1"/>
      </sharedItems>
    </cacheField>
    <cacheField name="Score" numFmtId="0">
      <sharedItems containsMixedTypes="1" containsNumber="1" minValue="0" maxValue="66.400000000000006" count="12">
        <s v=""/>
        <n v="62.666666666666671"/>
        <n v="48.333333333333336"/>
        <n v="61.166666666666671"/>
        <n v="56.166666666666671"/>
        <n v="0" u="1"/>
        <n v="66.400000000000006" u="1"/>
        <n v="64.3" u="1"/>
        <n v="65.900000000000006" u="1"/>
        <n v="66.199999999999989" u="1"/>
        <n v="63.5" u="1"/>
        <n v="62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indsey Kamp" refreshedDate="42850.76871585648" createdVersion="4" refreshedVersion="6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5">
        <s v=""/>
        <n v="3"/>
        <n v="4"/>
        <n v="28" u="1"/>
        <n v="17" u="1"/>
      </sharedItems>
    </cacheField>
    <cacheField name="School Name" numFmtId="0">
      <sharedItems count="6">
        <s v=""/>
        <s v="OMG"/>
        <s v="CH"/>
        <s v="Edina" u="1"/>
        <s v="Hopkins" u="1"/>
        <s v="Wayzata" u="1"/>
      </sharedItems>
    </cacheField>
    <cacheField name="Team Names" numFmtId="0">
      <sharedItems count="6">
        <s v=""/>
        <s v="Anna Ganser, Lizzy McBride, Ellie Heitzig, Marie Vanderwarn, Ellie Vrba, Danielle Hawes"/>
        <s v="Ellie Salana Haworth, Ava Rosengren, Lanaya Walker, Eli Zhagany"/>
        <s v="Team 3" u="1"/>
        <s v="Team 7" u="1"/>
        <s v="Team 8" u="1"/>
      </sharedItems>
    </cacheField>
    <cacheField name="Score" numFmtId="0">
      <sharedItems containsMixedTypes="1" containsNumber="1" minValue="0" maxValue="66.5" count="7">
        <s v=""/>
        <n v="60.333333333333329"/>
        <n v="49.833333333333329"/>
        <n v="0" u="1"/>
        <n v="61.2" u="1"/>
        <n v="65.900000000000006" u="1"/>
        <n v="66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indsey Kamp" refreshedDate="42850.768716319442" createdVersion="4" refreshedVersion="6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2" maxValue="27" count="8">
        <s v=""/>
        <n v="3"/>
        <n v="4"/>
        <n v="12" u="1"/>
        <n v="6" u="1"/>
        <n v="27" u="1"/>
        <n v="2" u="1"/>
        <n v="19" u="1"/>
      </sharedItems>
    </cacheField>
    <cacheField name="School Name" numFmtId="0">
      <sharedItems count="6">
        <s v=""/>
        <s v="OMG"/>
        <s v="CH"/>
        <s v="Edina" u="1"/>
        <s v="Hopkins" u="1"/>
        <s v="Wayzata" u="1"/>
      </sharedItems>
    </cacheField>
    <cacheField name="Trio Names" numFmtId="0">
      <sharedItems count="7">
        <s v=""/>
        <s v="Holly Drazenvich, Kelly Mcnamee, Katie Olson"/>
        <s v="Sam Alexon, Lily Dickson, Issy Rardin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67" count="9">
        <s v=""/>
        <n v="53.666666666666671"/>
        <n v="53.166666666666671"/>
        <n v="0" u="1"/>
        <n v="66" u="1"/>
        <n v="64" u="1"/>
        <n v="67" u="1"/>
        <n v="64.099999999999994" u="1"/>
        <n v="64.90000000000000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indsey Kamp" refreshedDate="42850.768716666666" createdVersion="4" refreshedVersion="6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27" count="8">
        <s v=""/>
        <n v="3"/>
        <n v="4"/>
        <n v="5"/>
        <n v="27" u="1"/>
        <n v="14" u="1"/>
        <n v="2" u="1"/>
        <n v="20" u="1"/>
      </sharedItems>
    </cacheField>
    <cacheField name="School Name" numFmtId="0">
      <sharedItems count="6">
        <s v=""/>
        <s v="OMG"/>
        <s v="CH"/>
        <s v="Edina" u="1"/>
        <s v="Hopkins" u="1"/>
        <s v="Wayzata" u="1"/>
      </sharedItems>
    </cacheField>
    <cacheField name="Duet Names" numFmtId="0">
      <sharedItems count="8">
        <s v=""/>
        <s v="Maddie Peters and Hannah Little"/>
        <s v="Lily Dickson and Issy Rardin"/>
        <s v="Anna Ganser and Lizzy McBride"/>
        <s v="Duet 7" u="1"/>
        <s v="Duet 10" u="1"/>
        <s v="Duet 2" u="1"/>
        <s v="Duet 4" u="1"/>
      </sharedItems>
    </cacheField>
    <cacheField name="Score" numFmtId="0">
      <sharedItems containsMixedTypes="1" containsNumber="1" minValue="0" maxValue="68.699999999999989" count="10">
        <s v=""/>
        <n v="56.833333333333336"/>
        <n v="53.666666666666671"/>
        <n v="61.333333333333329"/>
        <n v="0" u="1"/>
        <n v="68.699999999999989" u="1"/>
        <n v="66.099999999999994" u="1"/>
        <n v="65.900000000000006" u="1"/>
        <n v="65.699999999999989" u="1"/>
        <n v="65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4"/>
    <x v="2"/>
    <x v="4"/>
    <x v="4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1"/>
    <x v="1"/>
    <x v="1"/>
    <x v="1"/>
  </r>
  <r>
    <x v="2"/>
    <x v="2"/>
    <x v="2"/>
    <x v="2"/>
  </r>
  <r>
    <x v="3"/>
    <x v="1"/>
    <x v="3"/>
    <x v="3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G24:J29" firstHeaderRow="2" firstDataRow="2" firstDataCol="3"/>
  <pivotFields count="4">
    <pivotField compact="0" outline="0" showAll="0" defaultSubtotal="0">
      <items count="8">
        <item x="0"/>
        <item m="1" x="6"/>
        <item x="2"/>
        <item m="1" x="5"/>
        <item m="1" x="7"/>
        <item m="1" x="4"/>
        <item x="1"/>
        <item x="3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8">
        <item x="0"/>
        <item m="1" x="5"/>
        <item m="1" x="6"/>
        <item m="1" x="7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0">
        <item x="0"/>
        <item m="1" x="5"/>
        <item m="1" x="6"/>
        <item m="1" x="7"/>
        <item m="1" x="8"/>
        <item m="1" x="9"/>
        <item x="3"/>
        <item x="1"/>
        <item x="2"/>
        <item m="1" x="4"/>
      </items>
    </pivotField>
  </pivotFields>
  <rowFields count="3">
    <field x="3"/>
    <field x="2"/>
    <field x="1"/>
  </rowFields>
  <rowItems count="4">
    <i>
      <x/>
      <x/>
      <x/>
    </i>
    <i>
      <x v="6"/>
      <x v="7"/>
      <x v="4"/>
    </i>
    <i>
      <x v="7"/>
      <x v="5"/>
      <x v="4"/>
    </i>
    <i>
      <x v="8"/>
      <x v="6"/>
      <x v="5"/>
    </i>
  </rowItems>
  <colItems count="1">
    <i/>
  </colItems>
  <dataFields count="1">
    <dataField name="Scoring" fld="3" baseField="1" baseItem="0"/>
  </dataFields>
  <formats count="7">
    <format dxfId="6">
      <pivotArea type="origin" dataOnly="0" labelOnly="1" outline="0" fieldPosition="0"/>
    </format>
    <format dxfId="5">
      <pivotArea field="0" type="button" dataOnly="0" labelOnly="1" outline="0"/>
    </format>
    <format dxfId="4">
      <pivotArea field="1" type="button" dataOnly="0" labelOnly="1" outline="0" axis="axisRow" fieldPosition="2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field="0" type="button" dataOnly="0" labelOnly="1" outline="0"/>
    </format>
    <format dxfId="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4" cacheId="10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A24:D30" firstHeaderRow="2" firstDataRow="2" firstDataCol="3"/>
  <pivotFields count="4">
    <pivotField compact="0" outline="0" showAll="0" defaultSubtotal="0">
      <items count="12">
        <item m="1" x="7"/>
        <item x="0"/>
        <item m="1" x="10"/>
        <item m="1" x="8"/>
        <item m="1" x="11"/>
        <item m="1" x="5"/>
        <item m="1" x="6"/>
        <item m="1" x="9"/>
        <item x="1"/>
        <item x="2"/>
        <item x="3"/>
        <item x="4"/>
      </items>
    </pivotField>
    <pivotField axis="axisRow" compact="0" outline="0" showAll="0" defaultSubtotal="0">
      <items count="6">
        <item m="1" x="5"/>
        <item m="1" x="3"/>
        <item x="0"/>
        <item m="1" x="4"/>
        <item x="1"/>
        <item x="2"/>
      </items>
    </pivotField>
    <pivotField axis="axisRow" compact="0" outline="0" showAll="0" defaultSubtotal="0">
      <items count="6">
        <item x="0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2">
        <item x="0"/>
        <item m="1" x="6"/>
        <item m="1" x="9"/>
        <item m="1" x="8"/>
        <item m="1" x="7"/>
        <item m="1" x="10"/>
        <item x="1"/>
        <item m="1" x="11"/>
        <item x="3"/>
        <item x="4"/>
        <item x="2"/>
        <item m="1" x="5"/>
      </items>
    </pivotField>
  </pivotFields>
  <rowFields count="3">
    <field x="3"/>
    <field x="2"/>
    <field x="1"/>
  </rowFields>
  <rowItems count="5">
    <i>
      <x/>
      <x/>
      <x v="2"/>
    </i>
    <i>
      <x v="6"/>
      <x v="2"/>
      <x v="4"/>
    </i>
    <i>
      <x v="8"/>
      <x v="4"/>
      <x v="4"/>
    </i>
    <i>
      <x v="9"/>
      <x v="5"/>
      <x v="5"/>
    </i>
    <i>
      <x v="10"/>
      <x v="3"/>
      <x v="5"/>
    </i>
  </rowItems>
  <colItems count="1">
    <i/>
  </colItems>
  <dataFields count="1">
    <dataField name="Scoring" fld="3" baseField="1" baseItem="0"/>
  </dataFields>
  <formats count="11">
    <format dxfId="77">
      <pivotArea type="origin" dataOnly="0" labelOnly="1" outline="0" fieldPosition="0"/>
    </format>
    <format dxfId="76">
      <pivotArea field="0" type="button" dataOnly="0" labelOnly="1" outline="0"/>
    </format>
    <format dxfId="75">
      <pivotArea field="2" type="button" dataOnly="0" labelOnly="1" outline="0" axis="axisRow" fieldPosition="1"/>
    </format>
    <format dxfId="74">
      <pivotArea field="1" type="button" dataOnly="0" labelOnly="1" outline="0" axis="axisRow" fieldPosition="2"/>
    </format>
    <format dxfId="73">
      <pivotArea type="topRight" dataOnly="0" labelOnly="1" outline="0" fieldPosition="0"/>
    </format>
    <format dxfId="72">
      <pivotArea outline="0" collapsedLevelsAreSubtotals="1" fieldPosition="0"/>
    </format>
    <format dxfId="71">
      <pivotArea field="0" type="button" dataOnly="0" labelOnly="1" outline="0"/>
    </format>
    <format dxfId="70">
      <pivotArea field="2" type="button" dataOnly="0" labelOnly="1" outline="0" axis="axisRow" fieldPosition="1"/>
    </format>
    <format dxfId="69">
      <pivotArea field="1" type="button" dataOnly="0" labelOnly="1" outline="0" axis="axisRow" fieldPosition="2"/>
    </format>
    <format dxfId="68">
      <pivotArea field="2" type="button" dataOnly="0" labelOnly="1" outline="0" axis="axisRow" fieldPosition="1"/>
    </format>
    <format dxfId="67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A7:D13" firstHeaderRow="2" firstDataRow="2" firstDataCol="3"/>
  <pivotFields count="4">
    <pivotField compact="0" outline="0" showAll="0" defaultSubtotal="0">
      <items count="12">
        <item x="0"/>
        <item m="1" x="10"/>
        <item m="1" x="8"/>
        <item m="1" x="11"/>
        <item m="1" x="5"/>
        <item m="1" x="6"/>
        <item m="1" x="7"/>
        <item m="1" x="9"/>
        <item x="1"/>
        <item x="2"/>
        <item x="3"/>
        <item x="4"/>
      </items>
    </pivotField>
    <pivotField axis="axisRow" compact="0" outline="0" showAll="0" defaultSubtotal="0">
      <items count="6">
        <item m="1" x="3"/>
        <item x="0"/>
        <item m="1" x="4"/>
        <item m="1" x="5"/>
        <item x="1"/>
        <item x="2"/>
      </items>
    </pivotField>
    <pivotField axis="axisRow" compact="0" outline="0" showAll="0" defaultSubtotal="0">
      <items count="6">
        <item x="0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2">
        <item x="0"/>
        <item m="1" x="6"/>
        <item m="1" x="9"/>
        <item m="1" x="8"/>
        <item m="1" x="7"/>
        <item m="1" x="10"/>
        <item x="1"/>
        <item m="1" x="11"/>
        <item x="3"/>
        <item x="4"/>
        <item x="2"/>
        <item m="1" x="5"/>
      </items>
    </pivotField>
  </pivotFields>
  <rowFields count="3">
    <field x="3"/>
    <field x="2"/>
    <field x="1"/>
  </rowFields>
  <rowItems count="5">
    <i>
      <x/>
      <x/>
      <x v="1"/>
    </i>
    <i>
      <x v="6"/>
      <x v="2"/>
      <x v="4"/>
    </i>
    <i>
      <x v="8"/>
      <x v="4"/>
      <x v="4"/>
    </i>
    <i>
      <x v="9"/>
      <x v="5"/>
      <x v="5"/>
    </i>
    <i>
      <x v="10"/>
      <x v="3"/>
      <x v="5"/>
    </i>
  </rowItems>
  <colItems count="1">
    <i/>
  </colItems>
  <dataFields count="1">
    <dataField name="Scoring" fld="3" baseField="1" baseItem="0"/>
  </dataFields>
  <formats count="11">
    <format dxfId="88">
      <pivotArea type="origin" dataOnly="0" labelOnly="1" outline="0" fieldPosition="0"/>
    </format>
    <format dxfId="87">
      <pivotArea field="0" type="button" dataOnly="0" labelOnly="1" outline="0"/>
    </format>
    <format dxfId="86">
      <pivotArea field="2" type="button" dataOnly="0" labelOnly="1" outline="0" axis="axisRow" fieldPosition="1"/>
    </format>
    <format dxfId="85">
      <pivotArea field="1" type="button" dataOnly="0" labelOnly="1" outline="0" axis="axisRow" fieldPosition="2"/>
    </format>
    <format dxfId="84">
      <pivotArea type="topRight" dataOnly="0" labelOnly="1" outline="0" fieldPosition="0"/>
    </format>
    <format dxfId="83">
      <pivotArea outline="0" collapsedLevelsAreSubtotals="1" fieldPosition="0"/>
    </format>
    <format dxfId="82">
      <pivotArea field="0" type="button" dataOnly="0" labelOnly="1" outline="0"/>
    </format>
    <format dxfId="81">
      <pivotArea field="2" type="button" dataOnly="0" labelOnly="1" outline="0" axis="axisRow" fieldPosition="1"/>
    </format>
    <format dxfId="80">
      <pivotArea field="1" type="button" dataOnly="0" labelOnly="1" outline="0" axis="axisRow" fieldPosition="2"/>
    </format>
    <format dxfId="79">
      <pivotArea field="2" type="button" dataOnly="0" labelOnly="1" outline="0" axis="axisRow" fieldPosition="1"/>
    </format>
    <format dxfId="78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G7:J12" firstHeaderRow="2" firstDataRow="2" firstDataCol="3"/>
  <pivotFields count="4">
    <pivotField compact="0" outline="0" showAll="0" defaultSubtotal="0">
      <items count="8">
        <item x="0"/>
        <item m="1" x="6"/>
        <item x="2"/>
        <item m="1" x="5"/>
        <item m="1" x="7"/>
        <item m="1" x="4"/>
        <item x="1"/>
        <item x="3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8">
        <item x="0"/>
        <item m="1" x="5"/>
        <item m="1" x="6"/>
        <item m="1" x="7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0">
        <item x="0"/>
        <item m="1" x="5"/>
        <item m="1" x="6"/>
        <item m="1" x="7"/>
        <item m="1" x="8"/>
        <item m="1" x="9"/>
        <item x="3"/>
        <item x="1"/>
        <item x="2"/>
        <item m="1" x="4"/>
      </items>
    </pivotField>
  </pivotFields>
  <rowFields count="3">
    <field x="3"/>
    <field x="2"/>
    <field x="1"/>
  </rowFields>
  <rowItems count="4">
    <i>
      <x/>
      <x/>
      <x/>
    </i>
    <i>
      <x v="6"/>
      <x v="7"/>
      <x v="4"/>
    </i>
    <i>
      <x v="7"/>
      <x v="5"/>
      <x v="4"/>
    </i>
    <i>
      <x v="8"/>
      <x v="6"/>
      <x v="5"/>
    </i>
  </rowItems>
  <colItems count="1">
    <i/>
  </colItems>
  <dataFields count="1">
    <dataField name="Scoring" fld="3" baseField="1" baseItem="0"/>
  </dataFields>
  <formats count="7">
    <format dxfId="95">
      <pivotArea type="origin" dataOnly="0" labelOnly="1" outline="0" fieldPosition="0"/>
    </format>
    <format dxfId="94">
      <pivotArea field="0" type="button" dataOnly="0" labelOnly="1" outline="0"/>
    </format>
    <format dxfId="93">
      <pivotArea field="1" type="button" dataOnly="0" labelOnly="1" outline="0" axis="axisRow" fieldPosition="2"/>
    </format>
    <format dxfId="92">
      <pivotArea type="topRight" dataOnly="0" labelOnly="1" outline="0" fieldPosition="0"/>
    </format>
    <format dxfId="91">
      <pivotArea outline="0" collapsedLevelsAreSubtotals="1" fieldPosition="0"/>
    </format>
    <format dxfId="90">
      <pivotArea field="0" type="button" dataOnly="0" labelOnly="1" outline="0"/>
    </format>
    <format dxfId="8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12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M7:P11" firstHeaderRow="2" firstDataRow="2" firstDataCol="3"/>
  <pivotFields count="4">
    <pivotField compact="0" outline="0" showAll="0" defaultSubtotal="0">
      <items count="8">
        <item x="0"/>
        <item m="1" x="6"/>
        <item m="1" x="4"/>
        <item m="1" x="3"/>
        <item m="1" x="5"/>
        <item m="1" x="7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7">
        <item x="0"/>
        <item m="1" x="5"/>
        <item m="1" x="3"/>
        <item m="1" x="4"/>
        <item m="1" x="6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6"/>
        <item m="1" x="4"/>
        <item m="1" x="8"/>
        <item m="1" x="7"/>
        <item m="1" x="5"/>
        <item x="1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6"/>
      <x v="5"/>
      <x v="4"/>
    </i>
    <i>
      <x v="7"/>
      <x v="6"/>
      <x v="5"/>
    </i>
  </rowItems>
  <colItems count="1">
    <i/>
  </colItems>
  <dataFields count="1">
    <dataField name="Scoring" fld="3" baseField="1" baseItem="0"/>
  </dataFields>
  <formats count="7">
    <format dxfId="13">
      <pivotArea type="origin" dataOnly="0" labelOnly="1" outline="0" fieldPosition="0"/>
    </format>
    <format dxfId="12">
      <pivotArea field="0" type="button" dataOnly="0" labelOnly="1" outline="0"/>
    </format>
    <format dxfId="11">
      <pivotArea field="1" type="button" dataOnly="0" labelOnly="1" outline="0" axis="axisRow" fieldPosition="2"/>
    </format>
    <format dxfId="10">
      <pivotArea type="topRight" dataOnly="0" labelOnly="1" outline="0" fieldPosition="0"/>
    </format>
    <format dxfId="9">
      <pivotArea outline="0" collapsedLevelsAreSubtotals="1" fieldPosition="0"/>
    </format>
    <format dxfId="8">
      <pivotArea field="0" type="button" dataOnly="0" labelOnly="1" outline="0"/>
    </format>
    <format dxfId="7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S7:V11" firstHeaderRow="2" firstDataRow="2" firstDataCol="3"/>
  <pivotFields count="4">
    <pivotField compact="0" outline="0" showAll="0" defaultSubtotal="0">
      <items count="5">
        <item x="0"/>
        <item x="1"/>
        <item m="1" x="4"/>
        <item m="1" x="3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5"/>
        <item m="1" x="4"/>
        <item x="1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4"/>
      <x v="4"/>
      <x v="4"/>
    </i>
    <i>
      <x v="5"/>
      <x v="5"/>
      <x v="5"/>
    </i>
  </rowItems>
  <colItems count="1">
    <i/>
  </colItems>
  <dataFields count="1">
    <dataField name="Scoring" fld="3" baseField="1" baseItem="0"/>
  </dataFields>
  <formats count="7">
    <format dxfId="20">
      <pivotArea type="origin" dataOnly="0" labelOnly="1" outline="0" fieldPosition="0"/>
    </format>
    <format dxfId="19">
      <pivotArea field="0" type="button" dataOnly="0" labelOnly="1" outline="0"/>
    </format>
    <format dxfId="18">
      <pivotArea field="1" type="button" dataOnly="0" labelOnly="1" outline="0" axis="axisRow" fieldPosition="2"/>
    </format>
    <format dxfId="17">
      <pivotArea type="topRight" dataOnly="0" labelOnly="1" outline="0" fieldPosition="0"/>
    </format>
    <format dxfId="16">
      <pivotArea outline="0" collapsedLevelsAreSubtotals="1" fieldPosition="0"/>
    </format>
    <format dxfId="15">
      <pivotArea field="0" type="button" dataOnly="0" labelOnly="1" outline="0"/>
    </format>
    <format dxfId="14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6" cacheId="12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M24:P28" firstHeaderRow="2" firstDataRow="2" firstDataCol="3"/>
  <pivotFields count="4">
    <pivotField compact="0" outline="0" showAll="0" defaultSubtotal="0">
      <items count="8">
        <item x="0"/>
        <item m="1" x="6"/>
        <item m="1" x="4"/>
        <item m="1" x="3"/>
        <item m="1" x="5"/>
        <item m="1" x="7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7">
        <item x="0"/>
        <item m="1" x="5"/>
        <item m="1" x="3"/>
        <item m="1" x="4"/>
        <item m="1" x="6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6"/>
        <item m="1" x="4"/>
        <item m="1" x="8"/>
        <item m="1" x="7"/>
        <item m="1" x="5"/>
        <item x="1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6"/>
      <x v="5"/>
      <x v="4"/>
    </i>
    <i>
      <x v="7"/>
      <x v="6"/>
      <x v="5"/>
    </i>
  </rowItems>
  <colItems count="1">
    <i/>
  </colItems>
  <dataFields count="1">
    <dataField name="Scoring" fld="3" baseField="1" baseItem="0"/>
  </dataFields>
  <formats count="7">
    <format dxfId="27">
      <pivotArea type="origin" dataOnly="0" labelOnly="1" outline="0" fieldPosition="0"/>
    </format>
    <format dxfId="26">
      <pivotArea field="0" type="button" dataOnly="0" labelOnly="1" outline="0"/>
    </format>
    <format dxfId="25">
      <pivotArea field="1" type="button" dataOnly="0" labelOnly="1" outline="0" axis="axisRow" fieldPosition="2"/>
    </format>
    <format dxfId="24">
      <pivotArea type="topRight" dataOnly="0" labelOnly="1" outline="0" fieldPosition="0"/>
    </format>
    <format dxfId="23">
      <pivotArea outline="0" collapsedLevelsAreSubtotals="1" fieldPosition="0"/>
    </format>
    <format dxfId="22">
      <pivotArea field="0" type="button" dataOnly="0" labelOnly="1" outline="0"/>
    </format>
    <format dxfId="2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11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S24:V28" firstHeaderRow="2" firstDataRow="2" firstDataCol="3"/>
  <pivotFields count="4">
    <pivotField compact="0" outline="0" showAll="0" defaultSubtotal="0">
      <items count="5">
        <item x="0"/>
        <item x="1"/>
        <item m="1" x="4"/>
        <item m="1" x="3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5"/>
        <item m="1" x="4"/>
        <item x="1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4"/>
      <x v="4"/>
      <x v="4"/>
    </i>
    <i>
      <x v="5"/>
      <x v="5"/>
      <x v="5"/>
    </i>
  </rowItems>
  <colItems count="1">
    <i/>
  </colItems>
  <dataFields count="1">
    <dataField name="Scoring" fld="3" baseField="1" baseItem="0"/>
  </dataFields>
  <formats count="7">
    <format dxfId="34">
      <pivotArea type="origin" dataOnly="0" labelOnly="1" outline="0" fieldPosition="0"/>
    </format>
    <format dxfId="33">
      <pivotArea field="0" type="button" dataOnly="0" labelOnly="1" outline="0"/>
    </format>
    <format dxfId="32">
      <pivotArea field="1" type="button" dataOnly="0" labelOnly="1" outline="0" axis="axisRow" fieldPosition="2"/>
    </format>
    <format dxfId="31">
      <pivotArea type="topRight" dataOnly="0" labelOnly="1" outline="0" fieldPosition="0"/>
    </format>
    <format dxfId="30">
      <pivotArea outline="0" collapsedLevelsAreSubtotals="1" fieldPosition="0"/>
    </format>
    <format dxfId="29">
      <pivotArea field="0" type="button" dataOnly="0" labelOnly="1" outline="0"/>
    </format>
    <format dxfId="28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0" cacheId="12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M41:P45" firstHeaderRow="2" firstDataRow="2" firstDataCol="3"/>
  <pivotFields count="4">
    <pivotField compact="0" outline="0" showAll="0" defaultSubtotal="0">
      <items count="8">
        <item x="0"/>
        <item m="1" x="6"/>
        <item m="1" x="4"/>
        <item m="1" x="3"/>
        <item m="1" x="5"/>
        <item m="1" x="7"/>
        <item x="1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7">
        <item x="0"/>
        <item m="1" x="5"/>
        <item m="1" x="3"/>
        <item m="1" x="4"/>
        <item m="1" x="6"/>
        <item x="1"/>
        <item x="2"/>
      </items>
    </pivotField>
    <pivotField axis="axisRow" dataField="1" compact="0" outline="0" multipleItemSelectionAllowed="1" showAll="0" sortType="descending" defaultSubtotal="0">
      <items count="9">
        <item x="0"/>
        <item m="1" x="6"/>
        <item m="1" x="4"/>
        <item m="1" x="8"/>
        <item m="1" x="7"/>
        <item m="1" x="5"/>
        <item x="1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6"/>
      <x v="5"/>
      <x v="4"/>
    </i>
    <i>
      <x v="7"/>
      <x v="6"/>
      <x v="5"/>
    </i>
  </rowItems>
  <colItems count="1">
    <i/>
  </colItems>
  <dataFields count="1">
    <dataField name="Scoring" fld="3" baseField="1" baseItem="0"/>
  </dataFields>
  <formats count="7">
    <format dxfId="41">
      <pivotArea type="origin" dataOnly="0" labelOnly="1" outline="0" fieldPosition="0"/>
    </format>
    <format dxfId="40">
      <pivotArea field="0" type="button" dataOnly="0" labelOnly="1" outline="0"/>
    </format>
    <format dxfId="39">
      <pivotArea field="1" type="button" dataOnly="0" labelOnly="1" outline="0" axis="axisRow" fieldPosition="2"/>
    </format>
    <format dxfId="38">
      <pivotArea type="topRight" dataOnly="0" labelOnly="1" outline="0" fieldPosition="0"/>
    </format>
    <format dxfId="37">
      <pivotArea outline="0" collapsedLevelsAreSubtotals="1" fieldPosition="0"/>
    </format>
    <format dxfId="36">
      <pivotArea field="0" type="button" dataOnly="0" labelOnly="1" outline="0"/>
    </format>
    <format dxfId="3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2" cacheId="13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G41:J46" firstHeaderRow="2" firstDataRow="2" firstDataCol="3"/>
  <pivotFields count="4">
    <pivotField compact="0" outline="0" showAll="0" defaultSubtotal="0">
      <items count="8">
        <item x="0"/>
        <item m="1" x="6"/>
        <item x="2"/>
        <item m="1" x="5"/>
        <item m="1" x="7"/>
        <item m="1" x="4"/>
        <item x="1"/>
        <item x="3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8">
        <item x="0"/>
        <item m="1" x="5"/>
        <item m="1" x="6"/>
        <item m="1" x="7"/>
        <item m="1" x="4"/>
        <item x="1"/>
        <item x="2"/>
        <item x="3"/>
      </items>
    </pivotField>
    <pivotField axis="axisRow" dataField="1" compact="0" outline="0" multipleItemSelectionAllowed="1" showAll="0" sortType="descending" defaultSubtotal="0">
      <items count="10">
        <item x="0"/>
        <item m="1" x="5"/>
        <item m="1" x="6"/>
        <item m="1" x="7"/>
        <item m="1" x="8"/>
        <item m="1" x="9"/>
        <item x="3"/>
        <item x="1"/>
        <item x="2"/>
        <item m="1" x="4"/>
      </items>
    </pivotField>
  </pivotFields>
  <rowFields count="3">
    <field x="3"/>
    <field x="2"/>
    <field x="1"/>
  </rowFields>
  <rowItems count="4">
    <i>
      <x/>
      <x/>
      <x/>
    </i>
    <i>
      <x v="6"/>
      <x v="7"/>
      <x v="4"/>
    </i>
    <i>
      <x v="7"/>
      <x v="5"/>
      <x v="4"/>
    </i>
    <i>
      <x v="8"/>
      <x v="6"/>
      <x v="5"/>
    </i>
  </rowItems>
  <colItems count="1">
    <i/>
  </colItems>
  <dataFields count="1">
    <dataField name="Scoring" fld="3" baseField="1" baseItem="0"/>
  </dataFields>
  <formats count="7">
    <format dxfId="48">
      <pivotArea type="origin" dataOnly="0" labelOnly="1" outline="0" fieldPosition="0"/>
    </format>
    <format dxfId="47">
      <pivotArea field="0" type="button" dataOnly="0" labelOnly="1" outline="0"/>
    </format>
    <format dxfId="46">
      <pivotArea field="1" type="button" dataOnly="0" labelOnly="1" outline="0" axis="axisRow" fieldPosition="2"/>
    </format>
    <format dxfId="45">
      <pivotArea type="topRight" dataOnly="0" labelOnly="1" outline="0" fieldPosition="0"/>
    </format>
    <format dxfId="44">
      <pivotArea outline="0" collapsedLevelsAreSubtotals="1" fieldPosition="0"/>
    </format>
    <format dxfId="43">
      <pivotArea field="0" type="button" dataOnly="0" labelOnly="1" outline="0"/>
    </format>
    <format dxfId="42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1" cacheId="11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S41:V45" firstHeaderRow="2" firstDataRow="2" firstDataCol="3"/>
  <pivotFields count="4">
    <pivotField compact="0" outline="0" showAll="0" defaultSubtotal="0">
      <items count="5">
        <item x="0"/>
        <item x="1"/>
        <item m="1" x="4"/>
        <item m="1" x="3"/>
        <item x="2"/>
      </items>
    </pivotField>
    <pivotField axis="axisRow" compact="0" outline="0" showAll="0" defaultSubtotal="0">
      <items count="6">
        <item x="0"/>
        <item m="1" x="3"/>
        <item m="1" x="5"/>
        <item m="1" x="4"/>
        <item x="1"/>
        <item x="2"/>
      </items>
    </pivotField>
    <pivotField axis="axisRow" compact="0" outline="0" showAll="0" defaultSubtotal="0">
      <items count="6">
        <item x="0"/>
        <item m="1" x="3"/>
        <item m="1" x="4"/>
        <item m="1" x="5"/>
        <item x="1"/>
        <item x="2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5"/>
        <item m="1" x="4"/>
        <item x="1"/>
        <item x="2"/>
        <item m="1" x="3"/>
      </items>
    </pivotField>
  </pivotFields>
  <rowFields count="3">
    <field x="3"/>
    <field x="2"/>
    <field x="1"/>
  </rowFields>
  <rowItems count="3">
    <i>
      <x/>
      <x/>
      <x/>
    </i>
    <i>
      <x v="4"/>
      <x v="4"/>
      <x v="4"/>
    </i>
    <i>
      <x v="5"/>
      <x v="5"/>
      <x v="5"/>
    </i>
  </rowItems>
  <colItems count="1">
    <i/>
  </colItems>
  <dataFields count="1">
    <dataField name="Scoring" fld="3" baseField="1" baseItem="0"/>
  </dataFields>
  <formats count="7">
    <format dxfId="55">
      <pivotArea type="origin" dataOnly="0" labelOnly="1" outline="0" fieldPosition="0"/>
    </format>
    <format dxfId="54">
      <pivotArea field="0" type="button" dataOnly="0" labelOnly="1" outline="0"/>
    </format>
    <format dxfId="53">
      <pivotArea field="1" type="button" dataOnly="0" labelOnly="1" outline="0" axis="axisRow" fieldPosition="2"/>
    </format>
    <format dxfId="52">
      <pivotArea type="topRight" dataOnly="0" labelOnly="1" outline="0" fieldPosition="0"/>
    </format>
    <format dxfId="51">
      <pivotArea outline="0" collapsedLevelsAreSubtotals="1" fieldPosition="0"/>
    </format>
    <format dxfId="50">
      <pivotArea field="0" type="button" dataOnly="0" labelOnly="1" outline="0"/>
    </format>
    <format dxfId="49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9" cacheId="10" applyNumberFormats="0" applyBorderFormats="0" applyFontFormats="0" applyPatternFormats="0" applyAlignmentFormats="0" applyWidthHeightFormats="1" dataCaption="Values" updatedVersion="6" minRefreshableVersion="3" showDrill="0" useAutoFormatting="1" rowGrandTotals="0" colGrandTotals="0" itemPrintTitles="1" createdVersion="4" indent="0" compact="0" compactData="0" gridDropZones="1">
  <location ref="A41:D47" firstHeaderRow="2" firstDataRow="2" firstDataCol="3"/>
  <pivotFields count="4">
    <pivotField compact="0" outline="0" showAll="0" defaultSubtotal="0">
      <items count="12">
        <item m="1" x="7"/>
        <item x="0"/>
        <item m="1" x="10"/>
        <item m="1" x="8"/>
        <item m="1" x="11"/>
        <item m="1" x="5"/>
        <item m="1" x="6"/>
        <item m="1" x="9"/>
        <item x="1"/>
        <item x="2"/>
        <item x="3"/>
        <item x="4"/>
      </items>
    </pivotField>
    <pivotField axis="axisRow" compact="0" outline="0" showAll="0" defaultSubtotal="0">
      <items count="6">
        <item m="1" x="5"/>
        <item m="1" x="3"/>
        <item x="0"/>
        <item m="1" x="4"/>
        <item x="1"/>
        <item x="2"/>
      </items>
    </pivotField>
    <pivotField axis="axisRow" compact="0" outline="0" showAll="0" defaultSubtotal="0">
      <items count="6">
        <item x="0"/>
        <item m="1" x="5"/>
        <item x="1"/>
        <item x="2"/>
        <item x="3"/>
        <item x="4"/>
      </items>
    </pivotField>
    <pivotField axis="axisRow" dataField="1" compact="0" outline="0" multipleItemSelectionAllowed="1" showAll="0" sortType="descending" defaultSubtotal="0">
      <items count="12">
        <item x="0"/>
        <item m="1" x="6"/>
        <item m="1" x="9"/>
        <item m="1" x="8"/>
        <item m="1" x="7"/>
        <item m="1" x="10"/>
        <item x="1"/>
        <item m="1" x="11"/>
        <item x="3"/>
        <item x="4"/>
        <item x="2"/>
        <item m="1" x="5"/>
      </items>
    </pivotField>
  </pivotFields>
  <rowFields count="3">
    <field x="3"/>
    <field x="2"/>
    <field x="1"/>
  </rowFields>
  <rowItems count="5">
    <i>
      <x/>
      <x/>
      <x v="2"/>
    </i>
    <i>
      <x v="6"/>
      <x v="2"/>
      <x v="4"/>
    </i>
    <i>
      <x v="8"/>
      <x v="4"/>
      <x v="4"/>
    </i>
    <i>
      <x v="9"/>
      <x v="5"/>
      <x v="5"/>
    </i>
    <i>
      <x v="10"/>
      <x v="3"/>
      <x v="5"/>
    </i>
  </rowItems>
  <colItems count="1">
    <i/>
  </colItems>
  <dataFields count="1">
    <dataField name="Scoring" fld="3" baseField="1" baseItem="0"/>
  </dataFields>
  <formats count="11">
    <format dxfId="66">
      <pivotArea type="origin" dataOnly="0" labelOnly="1" outline="0" fieldPosition="0"/>
    </format>
    <format dxfId="65">
      <pivotArea field="0" type="button" dataOnly="0" labelOnly="1" outline="0"/>
    </format>
    <format dxfId="64">
      <pivotArea field="2" type="button" dataOnly="0" labelOnly="1" outline="0" axis="axisRow" fieldPosition="1"/>
    </format>
    <format dxfId="63">
      <pivotArea field="1" type="button" dataOnly="0" labelOnly="1" outline="0" axis="axisRow" fieldPosition="2"/>
    </format>
    <format dxfId="62">
      <pivotArea type="topRight" dataOnly="0" labelOnly="1" outline="0" fieldPosition="0"/>
    </format>
    <format dxfId="61">
      <pivotArea outline="0" collapsedLevelsAreSubtotals="1" fieldPosition="0"/>
    </format>
    <format dxfId="60">
      <pivotArea field="0" type="button" dataOnly="0" labelOnly="1" outline="0"/>
    </format>
    <format dxfId="59">
      <pivotArea field="2" type="button" dataOnly="0" labelOnly="1" outline="0" axis="axisRow" fieldPosition="1"/>
    </format>
    <format dxfId="58">
      <pivotArea field="1" type="button" dataOnly="0" labelOnly="1" outline="0" axis="axisRow" fieldPosition="2"/>
    </format>
    <format dxfId="57">
      <pivotArea field="2" type="button" dataOnly="0" labelOnly="1" outline="0" axis="axisRow" fieldPosition="1"/>
    </format>
    <format dxfId="56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6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Q8" sqref="Q8"/>
    </sheetView>
  </sheetViews>
  <sheetFormatPr defaultRowHeight="15.6" x14ac:dyDescent="0.3"/>
  <cols>
    <col min="1" max="1" width="4.6640625" style="14" customWidth="1"/>
    <col min="2" max="2" width="11.6640625" style="14" customWidth="1"/>
    <col min="3" max="3" width="12.6640625" style="18" customWidth="1"/>
    <col min="4" max="10" width="8.6640625" style="1" customWidth="1"/>
    <col min="11" max="11" width="1.6640625" customWidth="1"/>
    <col min="12" max="18" width="8.6640625" style="1" customWidth="1"/>
    <col min="19" max="19" width="1.6640625" style="11" customWidth="1"/>
    <col min="20" max="21" width="10.6640625" style="6" customWidth="1"/>
    <col min="22" max="22" width="10.6640625" style="3" customWidth="1"/>
    <col min="23" max="24" width="10.6640625" customWidth="1"/>
    <col min="27" max="27" width="9.88671875" customWidth="1"/>
  </cols>
  <sheetData>
    <row r="1" spans="1:27" ht="16.2" thickTop="1" x14ac:dyDescent="0.3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  <c r="AA1" s="29"/>
    </row>
    <row r="2" spans="1:27" s="33" customFormat="1" ht="39.6" x14ac:dyDescent="0.25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3">
      <c r="A3" s="30">
        <f>IF('Order of Draw'!$B3="","",'Order of Draw'!A3)</f>
        <v>1</v>
      </c>
      <c r="B3" s="13" t="str">
        <f>IF('Order of Draw'!$B3="","",'Order of Draw'!B3)</f>
        <v>OMG</v>
      </c>
      <c r="C3" s="13" t="str">
        <f>IF('Order of Draw'!$B3="","",'Order of Draw'!C3)</f>
        <v>Hannah Little</v>
      </c>
      <c r="D3" s="47">
        <v>57</v>
      </c>
      <c r="E3" s="47">
        <v>51</v>
      </c>
      <c r="F3" s="47">
        <v>56</v>
      </c>
      <c r="G3" s="47">
        <v>46</v>
      </c>
      <c r="H3" s="47">
        <v>53</v>
      </c>
      <c r="I3" s="47"/>
      <c r="J3" s="47"/>
      <c r="L3" s="47">
        <v>54</v>
      </c>
      <c r="M3" s="47">
        <v>51</v>
      </c>
      <c r="N3" s="47">
        <v>53</v>
      </c>
      <c r="O3" s="47">
        <v>47</v>
      </c>
      <c r="P3" s="47">
        <v>53</v>
      </c>
      <c r="Q3" s="47"/>
      <c r="R3" s="47"/>
      <c r="S3" s="10"/>
      <c r="T3" s="5">
        <f>(IF(I3&gt;0,(SUM(D3:J3)-MAX(D3:J3)-MIN(D3:J3))*3/5,IF(G3&gt;0,(SUM(D3:H3)-MAX(D3:H3)-MIN(D3:H3)),SUM(D3:F3)))*5/30)</f>
        <v>26.666666666666668</v>
      </c>
      <c r="U3" s="5">
        <f>(IF(Q3&gt;0,(SUM(L3:R3)-MAX(L3:R3)-MIN(L3:R3))*3/5,IF(O3&gt;0,(SUM(L3:P3)-MAX(L3:P3)-MIN(L3:P3)),SUM(L3:N3)))*5/30)</f>
        <v>26.166666666666668</v>
      </c>
      <c r="V3" s="5"/>
      <c r="W3" s="5">
        <f>T3+U3-V3</f>
        <v>52.833333333333336</v>
      </c>
      <c r="X3" s="55"/>
      <c r="Y3" s="45"/>
      <c r="AA3" s="69">
        <v>8.819444444444445E-2</v>
      </c>
    </row>
    <row r="4" spans="1:27" x14ac:dyDescent="0.3">
      <c r="A4" s="30">
        <f>IF('Order of Draw'!$B4="","",'Order of Draw'!A4)</f>
        <v>2</v>
      </c>
      <c r="B4" s="13" t="str">
        <f>IF('Order of Draw'!$B4="","",'Order of Draw'!B4)</f>
        <v>OMG</v>
      </c>
      <c r="C4" s="13" t="str">
        <f>IF('Order of Draw'!$B4="","",'Order of Draw'!C4)</f>
        <v>Ellie Vrba</v>
      </c>
      <c r="D4" s="47"/>
      <c r="E4" s="47"/>
      <c r="F4" s="47"/>
      <c r="G4" s="47"/>
      <c r="H4" s="47"/>
      <c r="I4" s="47"/>
      <c r="J4" s="47"/>
      <c r="L4" s="47"/>
      <c r="M4" s="47"/>
      <c r="N4" s="47"/>
      <c r="O4" s="47"/>
      <c r="P4" s="47"/>
      <c r="Q4" s="47"/>
      <c r="R4" s="47"/>
      <c r="S4" s="10"/>
      <c r="T4" s="5">
        <f t="shared" ref="T4:T12" si="0">(IF(I4&gt;0,(SUM(D4:J4)-MAX(D4:J4)-MIN(D4:J4))*3/5,IF(G4&gt;0,(SUM(D4:H4)-MAX(D4:H4)-MIN(D4:H4)),SUM(D4:F4)))*5/30)</f>
        <v>0</v>
      </c>
      <c r="U4" s="5">
        <f t="shared" ref="U4:U12" si="1">(IF(Q4&gt;0,(SUM(L4:R4)-MAX(L4:R4)-MIN(L4:R4))*3/5,IF(O4&gt;0,(SUM(L4:P4)-MAX(L4:P4)-MIN(L4:P4)),SUM(L4:N4)))*5/30)</f>
        <v>0</v>
      </c>
      <c r="V4" s="5"/>
      <c r="W4" s="5">
        <f t="shared" ref="W4:W12" si="2">T4+U4-V4</f>
        <v>0</v>
      </c>
      <c r="X4" s="55"/>
      <c r="Y4" s="45"/>
      <c r="AA4" s="69"/>
    </row>
    <row r="5" spans="1:27" x14ac:dyDescent="0.3">
      <c r="A5" s="30">
        <f>IF('Order of Draw'!$B5="","",'Order of Draw'!A5)</f>
        <v>3</v>
      </c>
      <c r="B5" s="13" t="str">
        <f>IF('Order of Draw'!$B5="","",'Order of Draw'!B5)</f>
        <v>OMG</v>
      </c>
      <c r="C5" s="13" t="str">
        <f>IF('Order of Draw'!$B5="","",'Order of Draw'!C5)</f>
        <v>Anna Ganser</v>
      </c>
      <c r="D5" s="47">
        <v>61</v>
      </c>
      <c r="E5" s="47">
        <v>63</v>
      </c>
      <c r="F5" s="47">
        <v>62</v>
      </c>
      <c r="G5" s="47">
        <v>62</v>
      </c>
      <c r="H5" s="47">
        <v>62</v>
      </c>
      <c r="I5" s="47"/>
      <c r="J5" s="47"/>
      <c r="L5" s="47">
        <v>60</v>
      </c>
      <c r="M5" s="47">
        <v>64</v>
      </c>
      <c r="N5" s="47">
        <v>63</v>
      </c>
      <c r="O5" s="47">
        <v>64</v>
      </c>
      <c r="P5" s="47">
        <v>63</v>
      </c>
      <c r="Q5" s="47"/>
      <c r="R5" s="47"/>
      <c r="S5" s="10"/>
      <c r="T5" s="5">
        <f t="shared" si="0"/>
        <v>31</v>
      </c>
      <c r="U5" s="5">
        <f t="shared" si="1"/>
        <v>31.666666666666668</v>
      </c>
      <c r="V5" s="5"/>
      <c r="W5" s="5">
        <f t="shared" si="2"/>
        <v>62.666666666666671</v>
      </c>
      <c r="X5" s="55" t="s">
        <v>50</v>
      </c>
      <c r="Y5" s="45"/>
      <c r="AA5" s="70"/>
    </row>
    <row r="6" spans="1:27" x14ac:dyDescent="0.3">
      <c r="A6" s="30">
        <f>IF('Order of Draw'!$B6="","",'Order of Draw'!A6)</f>
        <v>4</v>
      </c>
      <c r="B6" s="13" t="str">
        <f>IF('Order of Draw'!$B6="","",'Order of Draw'!B6)</f>
        <v>CH</v>
      </c>
      <c r="C6" s="13" t="str">
        <f>IF('Order of Draw'!$B6="","",'Order of Draw'!C6)</f>
        <v>Hannah Thalhuber</v>
      </c>
      <c r="D6" s="47">
        <v>46</v>
      </c>
      <c r="E6" s="47">
        <v>50</v>
      </c>
      <c r="F6" s="47">
        <v>47</v>
      </c>
      <c r="G6" s="47">
        <v>53</v>
      </c>
      <c r="H6" s="47">
        <v>48</v>
      </c>
      <c r="I6" s="47"/>
      <c r="J6" s="47"/>
      <c r="L6" s="47">
        <v>46</v>
      </c>
      <c r="M6" s="47">
        <v>49</v>
      </c>
      <c r="N6" s="47">
        <v>47</v>
      </c>
      <c r="O6" s="47">
        <v>54</v>
      </c>
      <c r="P6" s="47">
        <v>49</v>
      </c>
      <c r="Q6" s="47"/>
      <c r="R6" s="47"/>
      <c r="S6" s="10"/>
      <c r="T6" s="5">
        <f t="shared" si="0"/>
        <v>24.166666666666668</v>
      </c>
      <c r="U6" s="5">
        <f t="shared" si="1"/>
        <v>24.166666666666668</v>
      </c>
      <c r="V6" s="5"/>
      <c r="W6" s="5">
        <f t="shared" si="2"/>
        <v>48.333333333333336</v>
      </c>
      <c r="X6" s="55" t="s">
        <v>50</v>
      </c>
      <c r="Y6" s="45"/>
      <c r="AA6" s="70"/>
    </row>
    <row r="7" spans="1:27" x14ac:dyDescent="0.3">
      <c r="A7" s="30">
        <f>IF('Order of Draw'!$B7="","",'Order of Draw'!A7)</f>
        <v>5</v>
      </c>
      <c r="B7" s="13" t="str">
        <f>IF('Order of Draw'!$B7="","",'Order of Draw'!B7)</f>
        <v>OMG</v>
      </c>
      <c r="C7" s="13" t="str">
        <f>IF('Order of Draw'!$B7="","",'Order of Draw'!C7)</f>
        <v>Lizzy McBride</v>
      </c>
      <c r="D7" s="47">
        <v>63</v>
      </c>
      <c r="E7" s="47">
        <v>57</v>
      </c>
      <c r="F7" s="47">
        <v>59</v>
      </c>
      <c r="G7" s="47">
        <v>63</v>
      </c>
      <c r="H7" s="47">
        <v>61</v>
      </c>
      <c r="I7" s="47"/>
      <c r="J7" s="47"/>
      <c r="L7" s="47">
        <v>62</v>
      </c>
      <c r="M7" s="47">
        <v>57</v>
      </c>
      <c r="N7" s="47">
        <v>60</v>
      </c>
      <c r="O7" s="47">
        <v>65</v>
      </c>
      <c r="P7" s="47">
        <v>62</v>
      </c>
      <c r="Q7" s="47"/>
      <c r="R7" s="47"/>
      <c r="S7" s="10"/>
      <c r="T7" s="5">
        <f t="shared" si="0"/>
        <v>30.5</v>
      </c>
      <c r="U7" s="5">
        <f t="shared" si="1"/>
        <v>30.666666666666668</v>
      </c>
      <c r="V7" s="5"/>
      <c r="W7" s="5">
        <f t="shared" si="2"/>
        <v>61.166666666666671</v>
      </c>
      <c r="X7" s="28" t="s">
        <v>50</v>
      </c>
      <c r="Y7" s="45"/>
      <c r="AA7" s="70"/>
    </row>
    <row r="8" spans="1:27" x14ac:dyDescent="0.3">
      <c r="A8" s="30">
        <f>IF('Order of Draw'!$B8="","",'Order of Draw'!A8)</f>
        <v>6</v>
      </c>
      <c r="B8" s="13" t="str">
        <f>IF('Order of Draw'!$B8="","",'Order of Draw'!B8)</f>
        <v>CH</v>
      </c>
      <c r="C8" s="13" t="str">
        <f>IF('Order of Draw'!$B8="","",'Order of Draw'!C8)</f>
        <v>Sam Alexon</v>
      </c>
      <c r="D8" s="47">
        <v>60</v>
      </c>
      <c r="E8" s="47">
        <v>56</v>
      </c>
      <c r="F8" s="47">
        <v>48</v>
      </c>
      <c r="G8" s="47">
        <v>58</v>
      </c>
      <c r="H8" s="47">
        <v>54</v>
      </c>
      <c r="I8" s="47"/>
      <c r="J8" s="47"/>
      <c r="L8" s="47">
        <v>60</v>
      </c>
      <c r="M8" s="47">
        <v>55</v>
      </c>
      <c r="N8" s="47">
        <v>49</v>
      </c>
      <c r="O8" s="47">
        <v>59</v>
      </c>
      <c r="P8" s="47">
        <v>55</v>
      </c>
      <c r="Q8" s="47"/>
      <c r="R8" s="47"/>
      <c r="S8" s="10"/>
      <c r="T8" s="5">
        <f t="shared" si="0"/>
        <v>28</v>
      </c>
      <c r="U8" s="5">
        <f t="shared" si="1"/>
        <v>28.166666666666668</v>
      </c>
      <c r="V8" s="5"/>
      <c r="W8" s="5">
        <f t="shared" si="2"/>
        <v>56.166666666666671</v>
      </c>
      <c r="X8" s="28" t="s">
        <v>50</v>
      </c>
      <c r="Y8" s="45"/>
      <c r="AA8" s="70"/>
    </row>
    <row r="9" spans="1:27" x14ac:dyDescent="0.3">
      <c r="A9" s="30" t="str">
        <f>IF('Order of Draw'!$B9="","",'Order of Draw'!A9)</f>
        <v/>
      </c>
      <c r="B9" s="13" t="str">
        <f>IF('Order of Draw'!$B9="","",'Order of Draw'!B9)</f>
        <v/>
      </c>
      <c r="C9" s="13" t="str">
        <f>IF('Order of Draw'!$B9="","",'Order of Draw'!C9)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55"/>
      <c r="Y9" s="45"/>
      <c r="AA9" s="70"/>
    </row>
    <row r="10" spans="1:27" x14ac:dyDescent="0.3">
      <c r="A10" s="30" t="str">
        <f>IF('Order of Draw'!$B10="","",'Order of Draw'!A10)</f>
        <v/>
      </c>
      <c r="B10" s="13" t="str">
        <f>IF('Order of Draw'!$B10="","",'Order of Draw'!B10)</f>
        <v/>
      </c>
      <c r="C10" s="13" t="str">
        <f>IF('Order of Draw'!$B10="","",'Order of Draw'!C10)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  <c r="AA10" s="70"/>
    </row>
    <row r="11" spans="1:27" x14ac:dyDescent="0.3">
      <c r="A11" s="30" t="str">
        <f>IF('Order of Draw'!$B11="","",'Order of Draw'!A11)</f>
        <v/>
      </c>
      <c r="B11" s="13" t="str">
        <f>IF('Order of Draw'!$B11="","",'Order of Draw'!B11)</f>
        <v/>
      </c>
      <c r="C11" s="13" t="str">
        <f>IF('Order of Draw'!$B11="","",'Order of Draw'!C11)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  <c r="AA11" s="70"/>
    </row>
    <row r="12" spans="1:27" x14ac:dyDescent="0.3">
      <c r="A12" s="30" t="str">
        <f>IF('Order of Draw'!$B12="","",'Order of Draw'!A12)</f>
        <v/>
      </c>
      <c r="B12" s="13" t="str">
        <f>IF('Order of Draw'!$B12="","",'Order of Draw'!B12)</f>
        <v/>
      </c>
      <c r="C12" s="13" t="str">
        <f>IF('Order of Draw'!$B12="","",'Order of Draw'!C12)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  <c r="AA12" s="70"/>
    </row>
    <row r="13" spans="1:27" x14ac:dyDescent="0.3">
      <c r="A13" s="30" t="str">
        <f>IF('Order of Draw'!$B13="","",'Order of Draw'!A13)</f>
        <v/>
      </c>
      <c r="B13" s="13" t="str">
        <f>IF('Order of Draw'!$B13="","",'Order of Draw'!B13)</f>
        <v/>
      </c>
      <c r="C13" s="13" t="str">
        <f>IF('Order of Draw'!$B13="","",'Order of Draw'!C13)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ref="T13:T32" si="3">(IF(I13&gt;0,(SUM(D13:J13)-MAX(D13:J13)-MIN(D13:J13))*3/5,IF(G13&gt;0,(SUM(D13:H13)-MAX(D13:H13)-MIN(D13:H13)),SUM(D13:F13)))*5/30)</f>
        <v>0</v>
      </c>
      <c r="U13" s="5">
        <f t="shared" ref="U13:U32" si="4">(IF(Q13&gt;0,(SUM(L13:R13)-MAX(L13:R13)-MIN(L13:R13))*3/5,IF(O13&gt;0,(SUM(L13:P13)-MAX(L13:P13)-MIN(L13:P13)),SUM(L13:N13)))*5/30)</f>
        <v>0</v>
      </c>
      <c r="V13" s="5"/>
      <c r="W13" s="5">
        <f t="shared" ref="W13:W32" si="5">T13+U13-V13</f>
        <v>0</v>
      </c>
      <c r="X13" s="55"/>
      <c r="Y13" s="45"/>
      <c r="AA13" s="70"/>
    </row>
    <row r="14" spans="1:27" x14ac:dyDescent="0.3">
      <c r="A14" s="30" t="str">
        <f>IF('Order of Draw'!$B14="","",'Order of Draw'!A14)</f>
        <v/>
      </c>
      <c r="B14" s="13" t="str">
        <f>IF('Order of Draw'!$B14="","",'Order of Draw'!B14)</f>
        <v/>
      </c>
      <c r="C14" s="13" t="str">
        <f>IF('Order of Draw'!$B14="","",'Order of Draw'!C14)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3"/>
        <v>0</v>
      </c>
      <c r="U14" s="5">
        <f t="shared" si="4"/>
        <v>0</v>
      </c>
      <c r="V14" s="5"/>
      <c r="W14" s="5">
        <f t="shared" si="5"/>
        <v>0</v>
      </c>
      <c r="X14" s="55"/>
      <c r="Y14" s="45"/>
      <c r="AA14" s="70"/>
    </row>
    <row r="15" spans="1:27" x14ac:dyDescent="0.3">
      <c r="A15" s="30" t="str">
        <f>IF('Order of Draw'!$B15="","",'Order of Draw'!A15)</f>
        <v/>
      </c>
      <c r="B15" s="13" t="str">
        <f>IF('Order of Draw'!$B15="","",'Order of Draw'!B15)</f>
        <v/>
      </c>
      <c r="C15" s="13" t="str">
        <f>IF('Order of Draw'!$B15="","",'Order of Draw'!C15)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3"/>
        <v>0</v>
      </c>
      <c r="U15" s="5">
        <f t="shared" si="4"/>
        <v>0</v>
      </c>
      <c r="V15" s="5"/>
      <c r="W15" s="5">
        <f t="shared" si="5"/>
        <v>0</v>
      </c>
      <c r="X15" s="55"/>
      <c r="Y15" s="45"/>
      <c r="AA15" s="70"/>
    </row>
    <row r="16" spans="1:27" x14ac:dyDescent="0.3">
      <c r="A16" s="30" t="str">
        <f>IF('Order of Draw'!$B16="","",'Order of Draw'!A16)</f>
        <v/>
      </c>
      <c r="B16" s="13" t="str">
        <f>IF('Order of Draw'!$B16="","",'Order of Draw'!B16)</f>
        <v/>
      </c>
      <c r="C16" s="13" t="str">
        <f>IF('Order of Draw'!$B16="","",'Order of Draw'!C16)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3"/>
        <v>0</v>
      </c>
      <c r="U16" s="5">
        <f t="shared" si="4"/>
        <v>0</v>
      </c>
      <c r="V16" s="5"/>
      <c r="W16" s="5">
        <f t="shared" si="5"/>
        <v>0</v>
      </c>
      <c r="X16" s="55"/>
      <c r="Y16" s="45"/>
      <c r="AA16" s="70"/>
    </row>
    <row r="17" spans="1:27" x14ac:dyDescent="0.3">
      <c r="A17" s="30" t="str">
        <f>IF('Order of Draw'!$B17="","",'Order of Draw'!A17)</f>
        <v/>
      </c>
      <c r="B17" s="13" t="str">
        <f>IF('Order of Draw'!$B17="","",'Order of Draw'!B17)</f>
        <v/>
      </c>
      <c r="C17" s="13" t="str">
        <f>IF('Order of Draw'!$B17="","",'Order of Draw'!C17)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3"/>
        <v>0</v>
      </c>
      <c r="U17" s="5">
        <f t="shared" si="4"/>
        <v>0</v>
      </c>
      <c r="V17" s="5"/>
      <c r="W17" s="5">
        <f t="shared" si="5"/>
        <v>0</v>
      </c>
      <c r="X17" s="55"/>
      <c r="Y17" s="45"/>
      <c r="AA17" s="70"/>
    </row>
    <row r="18" spans="1:27" x14ac:dyDescent="0.3">
      <c r="A18" s="30" t="str">
        <f>IF('Order of Draw'!$B18="","",'Order of Draw'!A18)</f>
        <v/>
      </c>
      <c r="B18" s="13" t="str">
        <f>IF('Order of Draw'!$B18="","",'Order of Draw'!B18)</f>
        <v/>
      </c>
      <c r="C18" s="13" t="str">
        <f>IF('Order of Draw'!$B18="","",'Order of Draw'!C18)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3"/>
        <v>0</v>
      </c>
      <c r="U18" s="5">
        <f t="shared" si="4"/>
        <v>0</v>
      </c>
      <c r="V18" s="5"/>
      <c r="W18" s="5">
        <f t="shared" si="5"/>
        <v>0</v>
      </c>
      <c r="X18" s="55"/>
      <c r="Y18" s="45"/>
      <c r="AA18" s="70"/>
    </row>
    <row r="19" spans="1:27" x14ac:dyDescent="0.3">
      <c r="A19" s="30" t="str">
        <f>IF('Order of Draw'!$B19="","",'Order of Draw'!A19)</f>
        <v/>
      </c>
      <c r="B19" s="13" t="str">
        <f>IF('Order of Draw'!$B19="","",'Order of Draw'!B19)</f>
        <v/>
      </c>
      <c r="C19" s="13" t="str">
        <f>IF('Order of Draw'!$B19="","",'Order of Draw'!C19)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3"/>
        <v>0</v>
      </c>
      <c r="U19" s="5">
        <f t="shared" si="4"/>
        <v>0</v>
      </c>
      <c r="V19" s="5"/>
      <c r="W19" s="5">
        <f t="shared" si="5"/>
        <v>0</v>
      </c>
      <c r="X19" s="55"/>
      <c r="Y19" s="45"/>
      <c r="AA19" s="70"/>
    </row>
    <row r="20" spans="1:27" x14ac:dyDescent="0.3">
      <c r="A20" s="30" t="str">
        <f>IF('Order of Draw'!$B20="","",'Order of Draw'!A20)</f>
        <v/>
      </c>
      <c r="B20" s="13" t="str">
        <f>IF('Order of Draw'!$B20="","",'Order of Draw'!B20)</f>
        <v/>
      </c>
      <c r="C20" s="13" t="str">
        <f>IF('Order of Draw'!$B20="","",'Order of Draw'!C20)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3"/>
        <v>0</v>
      </c>
      <c r="U20" s="5">
        <f t="shared" si="4"/>
        <v>0</v>
      </c>
      <c r="V20" s="5"/>
      <c r="W20" s="5">
        <f t="shared" si="5"/>
        <v>0</v>
      </c>
      <c r="X20" s="55"/>
      <c r="Y20" s="45"/>
      <c r="AA20" s="70"/>
    </row>
    <row r="21" spans="1:27" x14ac:dyDescent="0.3">
      <c r="A21" s="30" t="str">
        <f>IF('Order of Draw'!$B21="","",'Order of Draw'!A21)</f>
        <v/>
      </c>
      <c r="B21" s="13" t="str">
        <f>IF('Order of Draw'!$B21="","",'Order of Draw'!B21)</f>
        <v/>
      </c>
      <c r="C21" s="13" t="str">
        <f>IF('Order of Draw'!$B21="","",'Order of Draw'!C21)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3"/>
        <v>0</v>
      </c>
      <c r="U21" s="5">
        <f t="shared" si="4"/>
        <v>0</v>
      </c>
      <c r="V21" s="5"/>
      <c r="W21" s="5">
        <f t="shared" si="5"/>
        <v>0</v>
      </c>
      <c r="X21" s="55"/>
      <c r="Y21" s="45"/>
      <c r="AA21" s="70"/>
    </row>
    <row r="22" spans="1:27" x14ac:dyDescent="0.3">
      <c r="A22" s="30" t="str">
        <f>IF('Order of Draw'!$B22="","",'Order of Draw'!A22)</f>
        <v/>
      </c>
      <c r="B22" s="13" t="str">
        <f>IF('Order of Draw'!$B22="","",'Order of Draw'!B22)</f>
        <v/>
      </c>
      <c r="C22" s="13" t="str">
        <f>IF('Order of Draw'!$B22="","",'Order of Draw'!C22)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3"/>
        <v>0</v>
      </c>
      <c r="U22" s="5">
        <f t="shared" si="4"/>
        <v>0</v>
      </c>
      <c r="V22" s="5"/>
      <c r="W22" s="5">
        <f t="shared" si="5"/>
        <v>0</v>
      </c>
      <c r="X22" s="55"/>
      <c r="Y22" s="45"/>
      <c r="AA22" s="70"/>
    </row>
    <row r="23" spans="1:27" x14ac:dyDescent="0.3">
      <c r="A23" s="30" t="str">
        <f>IF('Order of Draw'!$B23="","",'Order of Draw'!A23)</f>
        <v/>
      </c>
      <c r="B23" s="13" t="str">
        <f>IF('Order of Draw'!$B23="","",'Order of Draw'!B23)</f>
        <v/>
      </c>
      <c r="C23" s="13" t="str">
        <f>IF('Order of Draw'!$B23="","",'Order of Draw'!C23)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3"/>
        <v>0</v>
      </c>
      <c r="U23" s="5">
        <f t="shared" si="4"/>
        <v>0</v>
      </c>
      <c r="V23" s="5"/>
      <c r="W23" s="5">
        <f t="shared" si="5"/>
        <v>0</v>
      </c>
      <c r="X23" s="55"/>
      <c r="Y23" s="45"/>
      <c r="AA23" s="70"/>
    </row>
    <row r="24" spans="1:27" x14ac:dyDescent="0.3">
      <c r="A24" s="30" t="str">
        <f>IF('Order of Draw'!$B24="","",'Order of Draw'!A24)</f>
        <v/>
      </c>
      <c r="B24" s="13" t="str">
        <f>IF('Order of Draw'!$B24="","",'Order of Draw'!B24)</f>
        <v/>
      </c>
      <c r="C24" s="13" t="str">
        <f>IF('Order of Draw'!$B24="","",'Order of Draw'!C24)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3"/>
        <v>0</v>
      </c>
      <c r="U24" s="5">
        <f t="shared" si="4"/>
        <v>0</v>
      </c>
      <c r="V24" s="5"/>
      <c r="W24" s="5">
        <f t="shared" si="5"/>
        <v>0</v>
      </c>
      <c r="X24" s="28"/>
      <c r="Y24" s="45"/>
      <c r="AA24" s="70"/>
    </row>
    <row r="25" spans="1:27" x14ac:dyDescent="0.3">
      <c r="A25" s="30" t="str">
        <f>IF('Order of Draw'!$B25="","",'Order of Draw'!A25)</f>
        <v/>
      </c>
      <c r="B25" s="13" t="str">
        <f>IF('Order of Draw'!$B25="","",'Order of Draw'!B25)</f>
        <v/>
      </c>
      <c r="C25" s="13" t="str">
        <f>IF('Order of Draw'!$B25="","",'Order of Draw'!C25)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3"/>
        <v>0</v>
      </c>
      <c r="U25" s="5">
        <f t="shared" si="4"/>
        <v>0</v>
      </c>
      <c r="V25" s="5"/>
      <c r="W25" s="5">
        <f t="shared" si="5"/>
        <v>0</v>
      </c>
      <c r="X25" s="28"/>
      <c r="Y25" s="45"/>
      <c r="AA25" s="70"/>
    </row>
    <row r="26" spans="1:27" x14ac:dyDescent="0.3">
      <c r="A26" s="30" t="str">
        <f>IF('Order of Draw'!$B26="","",'Order of Draw'!A26)</f>
        <v/>
      </c>
      <c r="B26" s="13" t="str">
        <f>IF('Order of Draw'!$B26="","",'Order of Draw'!B26)</f>
        <v/>
      </c>
      <c r="C26" s="13" t="str">
        <f>IF('Order of Draw'!$B26="","",'Order of Draw'!C26)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3"/>
        <v>0</v>
      </c>
      <c r="U26" s="5">
        <f t="shared" si="4"/>
        <v>0</v>
      </c>
      <c r="V26" s="5"/>
      <c r="W26" s="5">
        <f t="shared" si="5"/>
        <v>0</v>
      </c>
      <c r="X26" s="28"/>
      <c r="Y26" s="45"/>
      <c r="AA26" s="70"/>
    </row>
    <row r="27" spans="1:27" x14ac:dyDescent="0.3">
      <c r="A27" s="30" t="str">
        <f>IF('Order of Draw'!$B27="","",'Order of Draw'!A27)</f>
        <v/>
      </c>
      <c r="B27" s="13" t="str">
        <f>IF('Order of Draw'!$B27="","",'Order of Draw'!B27)</f>
        <v/>
      </c>
      <c r="C27" s="13" t="str">
        <f>IF('Order of Draw'!$B27="","",'Order of Draw'!C27)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3"/>
        <v>0</v>
      </c>
      <c r="U27" s="5">
        <f t="shared" si="4"/>
        <v>0</v>
      </c>
      <c r="V27" s="5"/>
      <c r="W27" s="5">
        <f t="shared" si="5"/>
        <v>0</v>
      </c>
      <c r="X27" s="28"/>
      <c r="Y27" s="45"/>
      <c r="AA27" s="70"/>
    </row>
    <row r="28" spans="1:27" x14ac:dyDescent="0.3">
      <c r="A28" s="30" t="str">
        <f>IF('Order of Draw'!$B28="","",'Order of Draw'!A28)</f>
        <v/>
      </c>
      <c r="B28" s="13" t="str">
        <f>IF('Order of Draw'!$B28="","",'Order of Draw'!B28)</f>
        <v/>
      </c>
      <c r="C28" s="13" t="str">
        <f>IF('Order of Draw'!$B28="","",'Order of Draw'!C28)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3"/>
        <v>0</v>
      </c>
      <c r="U28" s="5">
        <f t="shared" si="4"/>
        <v>0</v>
      </c>
      <c r="V28" s="5"/>
      <c r="W28" s="5">
        <f t="shared" si="5"/>
        <v>0</v>
      </c>
      <c r="X28" s="55"/>
      <c r="Y28" s="45"/>
      <c r="AA28" s="70"/>
    </row>
    <row r="29" spans="1:27" x14ac:dyDescent="0.3">
      <c r="A29" s="30" t="str">
        <f>IF('Order of Draw'!$B29="","",'Order of Draw'!A29)</f>
        <v/>
      </c>
      <c r="B29" s="13" t="str">
        <f>IF('Order of Draw'!$B29="","",'Order of Draw'!B29)</f>
        <v/>
      </c>
      <c r="C29" s="13" t="str">
        <f>IF('Order of Draw'!$B29="","",'Order of Draw'!C29)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3"/>
        <v>0</v>
      </c>
      <c r="U29" s="5">
        <f t="shared" si="4"/>
        <v>0</v>
      </c>
      <c r="V29" s="5"/>
      <c r="W29" s="5">
        <f t="shared" si="5"/>
        <v>0</v>
      </c>
      <c r="X29" s="55"/>
      <c r="Y29" s="45"/>
      <c r="AA29" s="70"/>
    </row>
    <row r="30" spans="1:27" x14ac:dyDescent="0.3">
      <c r="A30" s="30" t="str">
        <f>IF('Order of Draw'!$B30="","",'Order of Draw'!A30)</f>
        <v/>
      </c>
      <c r="B30" s="13" t="str">
        <f>IF('Order of Draw'!$B30="","",'Order of Draw'!B30)</f>
        <v/>
      </c>
      <c r="C30" s="13" t="str">
        <f>IF('Order of Draw'!$B30="","",'Order of Draw'!C30)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3"/>
        <v>0</v>
      </c>
      <c r="U30" s="5">
        <f t="shared" si="4"/>
        <v>0</v>
      </c>
      <c r="V30" s="5"/>
      <c r="W30" s="5">
        <f t="shared" si="5"/>
        <v>0</v>
      </c>
      <c r="X30" s="28"/>
      <c r="Y30" s="45"/>
      <c r="AA30" s="70"/>
    </row>
    <row r="31" spans="1:27" x14ac:dyDescent="0.3">
      <c r="A31" s="30" t="str">
        <f>IF('Order of Draw'!$B31="","",'Order of Draw'!A31)</f>
        <v/>
      </c>
      <c r="B31" s="13" t="str">
        <f>IF('Order of Draw'!$B31="","",'Order of Draw'!B31)</f>
        <v/>
      </c>
      <c r="C31" s="13" t="str">
        <f>IF('Order of Draw'!$B31="","",'Order of Draw'!C31)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70"/>
    </row>
    <row r="32" spans="1:27" x14ac:dyDescent="0.3">
      <c r="A32" s="30" t="str">
        <f>IF('Order of Draw'!$B32="","",'Order of Draw'!A32)</f>
        <v/>
      </c>
      <c r="B32" s="13" t="str">
        <f>IF('Order of Draw'!$B32="","",'Order of Draw'!B32)</f>
        <v/>
      </c>
      <c r="C32" s="13" t="str">
        <f>IF('Order of Draw'!$B32="","",'Order of Draw'!C32)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70"/>
    </row>
  </sheetData>
  <phoneticPr fontId="1" type="noConversion"/>
  <conditionalFormatting sqref="L3:R32">
    <cfRule type="expression" dxfId="128" priority="1" stopIfTrue="1">
      <formula>MOD(ROW(),2)=0</formula>
    </cfRule>
  </conditionalFormatting>
  <conditionalFormatting sqref="T3:W32">
    <cfRule type="expression" dxfId="127" priority="2" stopIfTrue="1">
      <formula>MOD(ROW(),2)=0</formula>
    </cfRule>
  </conditionalFormatting>
  <conditionalFormatting sqref="A3:J32">
    <cfRule type="expression" dxfId="126" priority="3" stopIfTrue="1">
      <formula>MOD(ROW(),2)=0</formula>
    </cfRule>
  </conditionalFormatting>
  <pageMargins left="0.4" right="0.4" top="1" bottom="1" header="0.5" footer="0.5"/>
  <pageSetup scale="97" orientation="landscape" r:id="rId1"/>
  <headerFooter alignWithMargins="0">
    <oddHeader>&amp;C&amp;"Arial,Bold"&amp;16Varsity Figures - Solos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Q7" sqref="Q7"/>
    </sheetView>
  </sheetViews>
  <sheetFormatPr defaultRowHeight="15.6" x14ac:dyDescent="0.3"/>
  <cols>
    <col min="1" max="1" width="4.6640625" style="14" customWidth="1"/>
    <col min="2" max="2" width="11.6640625" style="14" customWidth="1"/>
    <col min="3" max="3" width="30.109375" style="17" customWidth="1"/>
    <col min="4" max="4" width="11.44140625" style="1" customWidth="1"/>
    <col min="5" max="5" width="11" style="1" customWidth="1"/>
    <col min="6" max="10" width="8.6640625" style="1" customWidth="1"/>
    <col min="11" max="11" width="1.6640625" customWidth="1"/>
    <col min="12" max="18" width="8.6640625" style="1" customWidth="1"/>
    <col min="19" max="19" width="1.6640625" style="11" customWidth="1"/>
    <col min="20" max="21" width="10.6640625" style="6" customWidth="1"/>
    <col min="22" max="22" width="10.6640625" style="3" customWidth="1"/>
    <col min="23" max="24" width="10.6640625" customWidth="1"/>
    <col min="27" max="27" width="9.6640625" customWidth="1"/>
  </cols>
  <sheetData>
    <row r="1" spans="1:27" ht="16.2" thickTop="1" x14ac:dyDescent="0.3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7" s="33" customFormat="1" ht="39.6" x14ac:dyDescent="0.25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3">
      <c r="A3" s="30">
        <f>IF('Order of Draw'!$F3="","",'Order of Draw'!E3)</f>
        <v>1</v>
      </c>
      <c r="B3" s="13" t="str">
        <f>IF('Order of Draw'!$F3="","",'Order of Draw'!F3)</f>
        <v>OMG</v>
      </c>
      <c r="C3" s="13" t="str">
        <f>IF('Order of Draw'!$F3="","",'Order of Draw'!G3)</f>
        <v>Heather Breidenbach and Jessica Ruohoniemi</v>
      </c>
      <c r="D3" s="47">
        <v>55</v>
      </c>
      <c r="E3" s="47">
        <v>51</v>
      </c>
      <c r="F3" s="47">
        <v>56</v>
      </c>
      <c r="G3" s="47">
        <v>47</v>
      </c>
      <c r="H3" s="47">
        <v>56</v>
      </c>
      <c r="I3" s="47"/>
      <c r="J3" s="47"/>
      <c r="L3" s="47">
        <v>54</v>
      </c>
      <c r="M3" s="47">
        <v>51</v>
      </c>
      <c r="N3" s="47">
        <v>56</v>
      </c>
      <c r="O3" s="47">
        <v>48</v>
      </c>
      <c r="P3" s="47">
        <v>57</v>
      </c>
      <c r="Q3" s="47"/>
      <c r="R3" s="47"/>
      <c r="S3" s="10"/>
      <c r="T3" s="5">
        <f>(IF(I3&gt;0,(SUM(D3:J3)-MAX(D3:J3)-MIN(D3:J3))*3/5,IF(G3&gt;0,(SUM(D3:H3)-MAX(D3:H3)-MIN(D3:H3)),SUM(D3:F3)))*5/30)</f>
        <v>27</v>
      </c>
      <c r="U3" s="5">
        <f>(IF(Q3&gt;0,(SUM(L3:R3)-MAX(L3:R3)-MIN(L3:R3))*3/5,IF(O3&gt;0,(SUM(L3:P3)-MAX(L3:P3)-MIN(L3:P3)),SUM(L3:N3)))*5/30)</f>
        <v>26.833333333333332</v>
      </c>
      <c r="V3" s="5"/>
      <c r="W3" s="5">
        <f>T3+U3-V3</f>
        <v>53.833333333333329</v>
      </c>
      <c r="X3" s="55"/>
      <c r="Y3" s="45"/>
      <c r="AA3" s="69">
        <v>9.6527777777777768E-2</v>
      </c>
    </row>
    <row r="4" spans="1:27" x14ac:dyDescent="0.3">
      <c r="A4" s="30">
        <f>IF('Order of Draw'!$F4="","",'Order of Draw'!E4)</f>
        <v>2</v>
      </c>
      <c r="B4" s="13" t="str">
        <f>IF('Order of Draw'!$F4="","",'Order of Draw'!F4)</f>
        <v>OMG</v>
      </c>
      <c r="C4" s="13" t="str">
        <f>IF('Order of Draw'!$F4="","",'Order of Draw'!G4)</f>
        <v>Zoe Waldron and Caroline Laborde</v>
      </c>
      <c r="D4" s="47">
        <v>57</v>
      </c>
      <c r="E4" s="47">
        <v>56</v>
      </c>
      <c r="F4" s="47">
        <v>55</v>
      </c>
      <c r="G4" s="47">
        <v>53</v>
      </c>
      <c r="H4" s="47">
        <v>55</v>
      </c>
      <c r="I4" s="47"/>
      <c r="J4" s="47"/>
      <c r="L4" s="47">
        <v>56</v>
      </c>
      <c r="M4" s="47">
        <v>57</v>
      </c>
      <c r="N4" s="47">
        <v>57</v>
      </c>
      <c r="O4" s="47">
        <v>54</v>
      </c>
      <c r="P4" s="47">
        <v>56</v>
      </c>
      <c r="Q4" s="47"/>
      <c r="R4" s="47"/>
      <c r="S4" s="10"/>
      <c r="T4" s="5">
        <f t="shared" ref="T4:T29" si="0">(IF(I4&gt;0,(SUM(D4:J4)-MAX(D4:J4)-MIN(D4:J4))*3/5,IF(G4&gt;0,(SUM(D4:H4)-MAX(D4:H4)-MIN(D4:H4)),SUM(D4:F4)))*5/30)</f>
        <v>27.666666666666668</v>
      </c>
      <c r="U4" s="5">
        <f t="shared" ref="U4:U29" si="1">(IF(Q4&gt;0,(SUM(L4:R4)-MAX(L4:R4)-MIN(L4:R4))*3/5,IF(O4&gt;0,(SUM(L4:P4)-MAX(L4:P4)-MIN(L4:P4)),SUM(L4:N4)))*5/30)</f>
        <v>28.166666666666668</v>
      </c>
      <c r="V4" s="5"/>
      <c r="W4" s="5">
        <f>T4+U4-V4</f>
        <v>55.833333333333336</v>
      </c>
      <c r="X4" s="55"/>
      <c r="Y4" s="45"/>
      <c r="AA4" s="69"/>
    </row>
    <row r="5" spans="1:27" x14ac:dyDescent="0.3">
      <c r="A5" s="30">
        <f>IF('Order of Draw'!$F5="","",'Order of Draw'!E5)</f>
        <v>3</v>
      </c>
      <c r="B5" s="13" t="str">
        <f>IF('Order of Draw'!$F5="","",'Order of Draw'!F5)</f>
        <v>OMG</v>
      </c>
      <c r="C5" s="13" t="str">
        <f>IF('Order of Draw'!$F5="","",'Order of Draw'!G5)</f>
        <v>Maddie Peters and Hannah Little</v>
      </c>
      <c r="D5" s="47">
        <v>54</v>
      </c>
      <c r="E5" s="47">
        <v>55</v>
      </c>
      <c r="F5" s="47">
        <v>59</v>
      </c>
      <c r="G5" s="47">
        <v>57</v>
      </c>
      <c r="H5" s="47">
        <v>57</v>
      </c>
      <c r="I5" s="47"/>
      <c r="J5" s="47"/>
      <c r="L5" s="47">
        <v>56</v>
      </c>
      <c r="M5" s="47">
        <v>56</v>
      </c>
      <c r="N5" s="47">
        <v>61</v>
      </c>
      <c r="O5" s="47">
        <v>58</v>
      </c>
      <c r="P5" s="47">
        <v>58</v>
      </c>
      <c r="Q5" s="47"/>
      <c r="R5" s="47"/>
      <c r="S5" s="10"/>
      <c r="T5" s="5">
        <f t="shared" si="0"/>
        <v>28.166666666666668</v>
      </c>
      <c r="U5" s="5">
        <f t="shared" si="1"/>
        <v>28.666666666666668</v>
      </c>
      <c r="V5" s="5"/>
      <c r="W5" s="5">
        <f>T5+U5-V5</f>
        <v>56.833333333333336</v>
      </c>
      <c r="X5" s="55" t="s">
        <v>50</v>
      </c>
      <c r="Y5" s="45"/>
      <c r="AA5" s="70"/>
    </row>
    <row r="6" spans="1:27" x14ac:dyDescent="0.3">
      <c r="A6" s="30">
        <f>IF('Order of Draw'!$F6="","",'Order of Draw'!E6)</f>
        <v>4</v>
      </c>
      <c r="B6" s="13" t="str">
        <f>IF('Order of Draw'!$F6="","",'Order of Draw'!F6)</f>
        <v>CH</v>
      </c>
      <c r="C6" s="13" t="str">
        <f>IF('Order of Draw'!$F6="","",'Order of Draw'!G6)</f>
        <v>Lily Dickson and Issy Rardin</v>
      </c>
      <c r="D6" s="47">
        <v>54</v>
      </c>
      <c r="E6" s="47">
        <v>53</v>
      </c>
      <c r="F6" s="47">
        <v>52</v>
      </c>
      <c r="G6" s="47">
        <v>58</v>
      </c>
      <c r="H6" s="47">
        <v>53</v>
      </c>
      <c r="I6" s="47"/>
      <c r="J6" s="47"/>
      <c r="L6" s="47">
        <v>55</v>
      </c>
      <c r="M6" s="47">
        <v>53</v>
      </c>
      <c r="N6" s="47">
        <v>53</v>
      </c>
      <c r="O6" s="47">
        <v>59</v>
      </c>
      <c r="P6" s="47">
        <v>54</v>
      </c>
      <c r="Q6" s="47"/>
      <c r="R6" s="47"/>
      <c r="S6" s="10"/>
      <c r="T6" s="5">
        <f t="shared" si="0"/>
        <v>26.666666666666668</v>
      </c>
      <c r="U6" s="5">
        <f t="shared" si="1"/>
        <v>27</v>
      </c>
      <c r="V6" s="5"/>
      <c r="W6" s="5">
        <f>T6+U6-V6</f>
        <v>53.666666666666671</v>
      </c>
      <c r="X6" s="55" t="s">
        <v>50</v>
      </c>
      <c r="Y6" s="45"/>
      <c r="AA6" s="70"/>
    </row>
    <row r="7" spans="1:27" x14ac:dyDescent="0.3">
      <c r="A7" s="30">
        <f>IF('Order of Draw'!$F7="","",'Order of Draw'!E7)</f>
        <v>5</v>
      </c>
      <c r="B7" s="13" t="str">
        <f>IF('Order of Draw'!$F7="","",'Order of Draw'!F7)</f>
        <v>OMG</v>
      </c>
      <c r="C7" s="13" t="str">
        <f>IF('Order of Draw'!$F7="","",'Order of Draw'!G7)</f>
        <v>Anna Ganser and Lizzy McBride</v>
      </c>
      <c r="D7" s="47">
        <v>62</v>
      </c>
      <c r="E7" s="47">
        <v>58</v>
      </c>
      <c r="F7" s="47">
        <v>63</v>
      </c>
      <c r="G7" s="47">
        <v>58</v>
      </c>
      <c r="H7" s="47">
        <v>63</v>
      </c>
      <c r="I7" s="47"/>
      <c r="J7" s="47"/>
      <c r="L7" s="47">
        <v>63</v>
      </c>
      <c r="M7" s="47">
        <v>58</v>
      </c>
      <c r="N7" s="47">
        <v>65</v>
      </c>
      <c r="O7" s="47">
        <v>58</v>
      </c>
      <c r="P7" s="47">
        <v>64</v>
      </c>
      <c r="Q7" s="47"/>
      <c r="R7" s="47"/>
      <c r="S7" s="10"/>
      <c r="T7" s="5">
        <f t="shared" si="0"/>
        <v>30.5</v>
      </c>
      <c r="U7" s="5">
        <f t="shared" si="1"/>
        <v>30.833333333333332</v>
      </c>
      <c r="V7" s="5"/>
      <c r="W7" s="5">
        <f t="shared" ref="W7:W29" si="2">T7+U7-V7</f>
        <v>61.333333333333329</v>
      </c>
      <c r="X7" s="28" t="s">
        <v>50</v>
      </c>
      <c r="Y7" s="45"/>
      <c r="AA7" s="70"/>
    </row>
    <row r="8" spans="1:27" x14ac:dyDescent="0.3">
      <c r="A8" s="30" t="str">
        <f>IF('Order of Draw'!$F8="","",'Order of Draw'!E8)</f>
        <v/>
      </c>
      <c r="B8" s="13" t="str">
        <f>IF('Order of Draw'!$F8="","",'Order of Draw'!F8)</f>
        <v/>
      </c>
      <c r="C8" s="13" t="str">
        <f>IF('Order of Draw'!$F8="","",'Order of Draw'!G8)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 t="shared" si="0"/>
        <v>0</v>
      </c>
      <c r="U8" s="5">
        <f t="shared" si="1"/>
        <v>0</v>
      </c>
      <c r="V8" s="5"/>
      <c r="W8" s="5">
        <f t="shared" si="2"/>
        <v>0</v>
      </c>
      <c r="X8" s="28"/>
      <c r="Y8" s="45"/>
      <c r="AA8" s="70"/>
    </row>
    <row r="9" spans="1:27" x14ac:dyDescent="0.3">
      <c r="A9" s="30" t="str">
        <f>IF('Order of Draw'!$F9="","",'Order of Draw'!E9)</f>
        <v/>
      </c>
      <c r="B9" s="13" t="str">
        <f>IF('Order of Draw'!$F9="","",'Order of Draw'!F9)</f>
        <v/>
      </c>
      <c r="C9" s="13" t="str">
        <f>IF('Order of Draw'!$F9="","",'Order of Draw'!G9)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0"/>
        <v>0</v>
      </c>
      <c r="U9" s="5">
        <f t="shared" si="1"/>
        <v>0</v>
      </c>
      <c r="V9" s="5"/>
      <c r="W9" s="5">
        <f t="shared" si="2"/>
        <v>0</v>
      </c>
      <c r="X9" s="28"/>
      <c r="Y9" s="45"/>
      <c r="AA9" s="70"/>
    </row>
    <row r="10" spans="1:27" x14ac:dyDescent="0.3">
      <c r="A10" s="30" t="str">
        <f>IF('Order of Draw'!$F10="","",'Order of Draw'!E10)</f>
        <v/>
      </c>
      <c r="B10" s="13" t="str">
        <f>IF('Order of Draw'!$F10="","",'Order of Draw'!F10)</f>
        <v/>
      </c>
      <c r="C10" s="13" t="str">
        <f>IF('Order of Draw'!$F10="","",'Order of Draw'!G10)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0"/>
        <v>0</v>
      </c>
      <c r="U10" s="5">
        <f t="shared" si="1"/>
        <v>0</v>
      </c>
      <c r="V10" s="5"/>
      <c r="W10" s="5">
        <f t="shared" si="2"/>
        <v>0</v>
      </c>
      <c r="X10" s="28"/>
      <c r="Y10" s="45"/>
      <c r="AA10" s="70"/>
    </row>
    <row r="11" spans="1:27" x14ac:dyDescent="0.3">
      <c r="A11" s="30" t="str">
        <f>IF('Order of Draw'!$F11="","",'Order of Draw'!E11)</f>
        <v/>
      </c>
      <c r="B11" s="13" t="str">
        <f>IF('Order of Draw'!$F11="","",'Order of Draw'!F11)</f>
        <v/>
      </c>
      <c r="C11" s="13" t="str">
        <f>IF('Order of Draw'!$F11="","",'Order of Draw'!G11)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0"/>
        <v>0</v>
      </c>
      <c r="U11" s="5">
        <f t="shared" si="1"/>
        <v>0</v>
      </c>
      <c r="V11" s="5"/>
      <c r="W11" s="5">
        <f t="shared" si="2"/>
        <v>0</v>
      </c>
      <c r="X11" s="28"/>
      <c r="Y11" s="45"/>
      <c r="AA11" s="70"/>
    </row>
    <row r="12" spans="1:27" x14ac:dyDescent="0.3">
      <c r="A12" s="30" t="str">
        <f>IF('Order of Draw'!$F12="","",'Order of Draw'!E12)</f>
        <v/>
      </c>
      <c r="B12" s="13" t="str">
        <f>IF('Order of Draw'!$F12="","",'Order of Draw'!F12)</f>
        <v/>
      </c>
      <c r="C12" s="13" t="str">
        <f>IF('Order of Draw'!$F12="","",'Order of Draw'!G12)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0"/>
        <v>0</v>
      </c>
      <c r="U12" s="5">
        <f t="shared" si="1"/>
        <v>0</v>
      </c>
      <c r="V12" s="5"/>
      <c r="W12" s="5">
        <f t="shared" si="2"/>
        <v>0</v>
      </c>
      <c r="X12" s="55"/>
      <c r="Y12" s="45"/>
      <c r="AA12" s="70"/>
    </row>
    <row r="13" spans="1:27" x14ac:dyDescent="0.3">
      <c r="A13" s="30" t="str">
        <f>IF('Order of Draw'!$F13="","",'Order of Draw'!E13)</f>
        <v/>
      </c>
      <c r="B13" s="13" t="str">
        <f>IF('Order of Draw'!$F13="","",'Order of Draw'!F13)</f>
        <v/>
      </c>
      <c r="C13" s="13" t="str">
        <f>IF('Order of Draw'!$F13="","",'Order of Draw'!G13)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0"/>
        <v>0</v>
      </c>
      <c r="U13" s="5">
        <f t="shared" si="1"/>
        <v>0</v>
      </c>
      <c r="V13" s="5"/>
      <c r="W13" s="5">
        <f t="shared" si="2"/>
        <v>0</v>
      </c>
      <c r="X13" s="28"/>
      <c r="Y13" s="45"/>
      <c r="AA13" s="70"/>
    </row>
    <row r="14" spans="1:27" x14ac:dyDescent="0.3">
      <c r="A14" s="30" t="str">
        <f>IF('Order of Draw'!$F14="","",'Order of Draw'!E14)</f>
        <v/>
      </c>
      <c r="B14" s="13" t="str">
        <f>IF('Order of Draw'!$F14="","",'Order of Draw'!F14)</f>
        <v/>
      </c>
      <c r="C14" s="13" t="str">
        <f>IF('Order of Draw'!$F14="","",'Order of Draw'!G14)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0"/>
        <v>0</v>
      </c>
      <c r="U14" s="5">
        <f t="shared" si="1"/>
        <v>0</v>
      </c>
      <c r="V14" s="5"/>
      <c r="W14" s="5">
        <f t="shared" si="2"/>
        <v>0</v>
      </c>
      <c r="X14" s="28"/>
      <c r="Y14" s="45"/>
      <c r="AA14" s="70"/>
    </row>
    <row r="15" spans="1:27" x14ac:dyDescent="0.3">
      <c r="A15" s="30" t="str">
        <f>IF('Order of Draw'!$F15="","",'Order of Draw'!E15)</f>
        <v/>
      </c>
      <c r="B15" s="13" t="str">
        <f>IF('Order of Draw'!$F15="","",'Order of Draw'!F15)</f>
        <v/>
      </c>
      <c r="C15" s="13" t="str">
        <f>IF('Order of Draw'!$F15="","",'Order of Draw'!G15)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0"/>
        <v>0</v>
      </c>
      <c r="U15" s="5">
        <f t="shared" si="1"/>
        <v>0</v>
      </c>
      <c r="V15" s="5"/>
      <c r="W15" s="5">
        <f t="shared" si="2"/>
        <v>0</v>
      </c>
      <c r="X15" s="28"/>
      <c r="Y15" s="45"/>
      <c r="AA15" s="70"/>
    </row>
    <row r="16" spans="1:27" x14ac:dyDescent="0.3">
      <c r="A16" s="30" t="str">
        <f>IF('Order of Draw'!$F16="","",'Order of Draw'!E16)</f>
        <v/>
      </c>
      <c r="B16" s="13" t="str">
        <f>IF('Order of Draw'!$F16="","",'Order of Draw'!F16)</f>
        <v/>
      </c>
      <c r="C16" s="13" t="str">
        <f>IF('Order of Draw'!$F16="","",'Order of Draw'!G16)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0"/>
        <v>0</v>
      </c>
      <c r="U16" s="5">
        <f t="shared" si="1"/>
        <v>0</v>
      </c>
      <c r="V16" s="5"/>
      <c r="W16" s="5">
        <f t="shared" si="2"/>
        <v>0</v>
      </c>
      <c r="X16" s="55"/>
      <c r="Y16" s="45"/>
      <c r="AA16" s="70"/>
    </row>
    <row r="17" spans="1:27" x14ac:dyDescent="0.3">
      <c r="A17" s="30" t="str">
        <f>IF('Order of Draw'!$F17="","",'Order of Draw'!E17)</f>
        <v/>
      </c>
      <c r="B17" s="13" t="str">
        <f>IF('Order of Draw'!$F17="","",'Order of Draw'!F17)</f>
        <v/>
      </c>
      <c r="C17" s="13" t="str">
        <f>IF('Order of Draw'!$F17="","",'Order of Draw'!G17)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0"/>
        <v>0</v>
      </c>
      <c r="U17" s="5">
        <f t="shared" si="1"/>
        <v>0</v>
      </c>
      <c r="V17" s="5"/>
      <c r="W17" s="5">
        <f t="shared" si="2"/>
        <v>0</v>
      </c>
      <c r="X17" s="55"/>
      <c r="Y17" s="45"/>
      <c r="AA17" s="70"/>
    </row>
    <row r="18" spans="1:27" x14ac:dyDescent="0.3">
      <c r="A18" s="30" t="str">
        <f>IF('Order of Draw'!$F18="","",'Order of Draw'!E18)</f>
        <v/>
      </c>
      <c r="B18" s="13" t="str">
        <f>IF('Order of Draw'!$F18="","",'Order of Draw'!F18)</f>
        <v/>
      </c>
      <c r="C18" s="13" t="str">
        <f>IF('Order of Draw'!$F18="","",'Order of Draw'!G18)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0"/>
        <v>0</v>
      </c>
      <c r="U18" s="5">
        <f t="shared" si="1"/>
        <v>0</v>
      </c>
      <c r="V18" s="5"/>
      <c r="W18" s="5">
        <f t="shared" si="2"/>
        <v>0</v>
      </c>
      <c r="X18" s="28"/>
      <c r="Y18" s="45"/>
      <c r="AA18" s="70"/>
    </row>
    <row r="19" spans="1:27" x14ac:dyDescent="0.3">
      <c r="A19" s="30" t="str">
        <f>IF('Order of Draw'!$F19="","",'Order of Draw'!E19)</f>
        <v/>
      </c>
      <c r="B19" s="13" t="str">
        <f>IF('Order of Draw'!$F19="","",'Order of Draw'!F19)</f>
        <v/>
      </c>
      <c r="C19" s="13" t="str">
        <f>IF('Order of Draw'!$F19="","",'Order of Draw'!G19)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0"/>
        <v>0</v>
      </c>
      <c r="U19" s="5">
        <f t="shared" si="1"/>
        <v>0</v>
      </c>
      <c r="V19" s="5"/>
      <c r="W19" s="5">
        <f t="shared" si="2"/>
        <v>0</v>
      </c>
      <c r="X19" s="28"/>
      <c r="Y19" s="45"/>
      <c r="AA19" s="70"/>
    </row>
    <row r="20" spans="1:27" x14ac:dyDescent="0.3">
      <c r="A20" s="30" t="str">
        <f>IF('Order of Draw'!$F20="","",'Order of Draw'!E20)</f>
        <v/>
      </c>
      <c r="B20" s="13" t="str">
        <f>IF('Order of Draw'!$F20="","",'Order of Draw'!F20)</f>
        <v/>
      </c>
      <c r="C20" s="13" t="str">
        <f>IF('Order of Draw'!$F20="","",'Order of Draw'!G20)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0"/>
        <v>0</v>
      </c>
      <c r="U20" s="5">
        <f t="shared" si="1"/>
        <v>0</v>
      </c>
      <c r="V20" s="5"/>
      <c r="W20" s="5">
        <f t="shared" si="2"/>
        <v>0</v>
      </c>
      <c r="X20" s="55"/>
      <c r="Y20" s="45"/>
      <c r="AA20" s="70"/>
    </row>
    <row r="21" spans="1:27" x14ac:dyDescent="0.3">
      <c r="A21" s="30" t="str">
        <f>IF('Order of Draw'!$F21="","",'Order of Draw'!E21)</f>
        <v/>
      </c>
      <c r="B21" s="13" t="str">
        <f>IF('Order of Draw'!$F21="","",'Order of Draw'!F21)</f>
        <v/>
      </c>
      <c r="C21" s="13" t="str">
        <f>IF('Order of Draw'!$F21="","",'Order of Draw'!G21)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0"/>
        <v>0</v>
      </c>
      <c r="U21" s="5">
        <f t="shared" si="1"/>
        <v>0</v>
      </c>
      <c r="V21" s="5"/>
      <c r="W21" s="5">
        <f t="shared" si="2"/>
        <v>0</v>
      </c>
      <c r="X21" s="28"/>
      <c r="Y21" s="45"/>
      <c r="AA21" s="70"/>
    </row>
    <row r="22" spans="1:27" x14ac:dyDescent="0.3">
      <c r="A22" s="30" t="str">
        <f>IF('Order of Draw'!$F22="","",'Order of Draw'!E22)</f>
        <v/>
      </c>
      <c r="B22" s="13" t="str">
        <f>IF('Order of Draw'!$F22="","",'Order of Draw'!F22)</f>
        <v/>
      </c>
      <c r="C22" s="13" t="str">
        <f>IF('Order of Draw'!$F22="","",'Order of Draw'!G22)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0"/>
        <v>0</v>
      </c>
      <c r="U22" s="5">
        <f t="shared" si="1"/>
        <v>0</v>
      </c>
      <c r="V22" s="5"/>
      <c r="W22" s="5">
        <f t="shared" si="2"/>
        <v>0</v>
      </c>
      <c r="X22" s="55"/>
      <c r="Y22" s="45"/>
      <c r="AA22" s="70"/>
    </row>
    <row r="23" spans="1:27" x14ac:dyDescent="0.3">
      <c r="A23" s="30" t="str">
        <f>IF('Order of Draw'!$F23="","",'Order of Draw'!E23)</f>
        <v/>
      </c>
      <c r="B23" s="13" t="str">
        <f>IF('Order of Draw'!$F23="","",'Order of Draw'!F23)</f>
        <v/>
      </c>
      <c r="C23" s="13" t="str">
        <f>IF('Order of Draw'!$F23="","",'Order of Draw'!G23)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0"/>
        <v>0</v>
      </c>
      <c r="U23" s="5">
        <f t="shared" si="1"/>
        <v>0</v>
      </c>
      <c r="V23" s="5"/>
      <c r="W23" s="5">
        <f t="shared" si="2"/>
        <v>0</v>
      </c>
      <c r="X23" s="28"/>
      <c r="Y23" s="45"/>
      <c r="AA23" s="70"/>
    </row>
    <row r="24" spans="1:27" x14ac:dyDescent="0.3">
      <c r="A24" s="30" t="str">
        <f>IF('Order of Draw'!$F24="","",'Order of Draw'!E24)</f>
        <v/>
      </c>
      <c r="B24" s="13" t="str">
        <f>IF('Order of Draw'!$F24="","",'Order of Draw'!F24)</f>
        <v/>
      </c>
      <c r="C24" s="13" t="str">
        <f>IF('Order of Draw'!$F24="","",'Order of Draw'!G24)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0"/>
        <v>0</v>
      </c>
      <c r="U24" s="5">
        <f t="shared" si="1"/>
        <v>0</v>
      </c>
      <c r="V24" s="5"/>
      <c r="W24" s="5">
        <f t="shared" si="2"/>
        <v>0</v>
      </c>
      <c r="X24" s="55"/>
      <c r="Y24" s="45"/>
      <c r="AA24" s="70"/>
    </row>
    <row r="25" spans="1:27" x14ac:dyDescent="0.3">
      <c r="A25" s="30" t="str">
        <f>IF('Order of Draw'!$F25="","",'Order of Draw'!E25)</f>
        <v/>
      </c>
      <c r="B25" s="13" t="str">
        <f>IF('Order of Draw'!$F25="","",'Order of Draw'!F25)</f>
        <v/>
      </c>
      <c r="C25" s="13" t="str">
        <f>IF('Order of Draw'!$F25="","",'Order of Draw'!G25)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0"/>
        <v>0</v>
      </c>
      <c r="U25" s="5">
        <f t="shared" si="1"/>
        <v>0</v>
      </c>
      <c r="V25" s="5"/>
      <c r="W25" s="5">
        <f t="shared" si="2"/>
        <v>0</v>
      </c>
      <c r="X25" s="28"/>
      <c r="Y25" s="45"/>
      <c r="AA25" s="70"/>
    </row>
    <row r="26" spans="1:27" x14ac:dyDescent="0.3">
      <c r="A26" s="30" t="str">
        <f>IF('Order of Draw'!$F26="","",'Order of Draw'!E26)</f>
        <v/>
      </c>
      <c r="B26" s="13" t="str">
        <f>IF('Order of Draw'!$F26="","",'Order of Draw'!F26)</f>
        <v/>
      </c>
      <c r="C26" s="13" t="str">
        <f>IF('Order of Draw'!$F26="","",'Order of Draw'!G26)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0"/>
        <v>0</v>
      </c>
      <c r="U26" s="5">
        <f t="shared" si="1"/>
        <v>0</v>
      </c>
      <c r="V26" s="5"/>
      <c r="W26" s="5">
        <f t="shared" si="2"/>
        <v>0</v>
      </c>
      <c r="X26" s="28"/>
      <c r="Y26" s="45"/>
      <c r="AA26" s="70"/>
    </row>
    <row r="27" spans="1:27" x14ac:dyDescent="0.3">
      <c r="A27" s="30" t="str">
        <f>IF('Order of Draw'!$F27="","",'Order of Draw'!E27)</f>
        <v/>
      </c>
      <c r="B27" s="13" t="str">
        <f>IF('Order of Draw'!$F27="","",'Order of Draw'!F27)</f>
        <v/>
      </c>
      <c r="C27" s="13" t="str">
        <f>IF('Order of Draw'!$F27="","",'Order of Draw'!G27)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0"/>
        <v>0</v>
      </c>
      <c r="U27" s="5">
        <f t="shared" si="1"/>
        <v>0</v>
      </c>
      <c r="V27" s="5"/>
      <c r="W27" s="5">
        <f t="shared" si="2"/>
        <v>0</v>
      </c>
      <c r="X27" s="28"/>
      <c r="Y27" s="45"/>
      <c r="AA27" s="70"/>
    </row>
    <row r="28" spans="1:27" x14ac:dyDescent="0.3">
      <c r="A28" s="30" t="str">
        <f>IF('Order of Draw'!$F28="","",'Order of Draw'!E28)</f>
        <v/>
      </c>
      <c r="B28" s="13" t="str">
        <f>IF('Order of Draw'!$F28="","",'Order of Draw'!F28)</f>
        <v/>
      </c>
      <c r="C28" s="13" t="str">
        <f>IF('Order of Draw'!$F28="","",'Order of Draw'!G28)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0"/>
        <v>0</v>
      </c>
      <c r="U28" s="5">
        <f t="shared" si="1"/>
        <v>0</v>
      </c>
      <c r="V28" s="5"/>
      <c r="W28" s="5">
        <f t="shared" si="2"/>
        <v>0</v>
      </c>
      <c r="X28" s="28"/>
      <c r="Y28" s="45"/>
      <c r="AA28" s="70"/>
    </row>
    <row r="29" spans="1:27" x14ac:dyDescent="0.3">
      <c r="A29" s="30" t="str">
        <f>IF('Order of Draw'!$F29="","",'Order of Draw'!E29)</f>
        <v/>
      </c>
      <c r="B29" s="13" t="str">
        <f>IF('Order of Draw'!$F29="","",'Order of Draw'!F29)</f>
        <v/>
      </c>
      <c r="C29" s="13" t="str">
        <f>IF('Order of Draw'!$F29="","",'Order of Draw'!G29)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0"/>
        <v>0</v>
      </c>
      <c r="U29" s="5">
        <f t="shared" si="1"/>
        <v>0</v>
      </c>
      <c r="V29" s="5"/>
      <c r="W29" s="5">
        <f t="shared" si="2"/>
        <v>0</v>
      </c>
      <c r="X29" s="55"/>
      <c r="Y29" s="45"/>
      <c r="AA29" s="70"/>
    </row>
    <row r="30" spans="1:27" x14ac:dyDescent="0.3">
      <c r="A30" s="30" t="str">
        <f>IF('Order of Draw'!$F30="","",'Order of Draw'!E30)</f>
        <v/>
      </c>
      <c r="B30" s="13" t="str">
        <f>IF('Order of Draw'!$F30="","",'Order of Draw'!F30)</f>
        <v/>
      </c>
      <c r="C30" s="13" t="str">
        <f>IF('Order of Draw'!$F30="","",'Order of Draw'!G30)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ref="T30:T32" si="3">(IF(I30&gt;0,(SUM(D30:J30)-MAX(D30:J30)-MIN(D30:J30))*3/5,IF(G30&gt;0,(SUM(D30:H30)-MAX(D30:H30)-MIN(D30:H30)),SUM(D30:F30)))*5/30)</f>
        <v>0</v>
      </c>
      <c r="U30" s="5">
        <f t="shared" ref="U30:U32" si="4">(IF(Q30&gt;0,(SUM(L30:R30)-MAX(L30:R30)-MIN(L30:R30))*3/5,IF(O30&gt;0,(SUM(L30:P30)-MAX(L30:P30)-MIN(L30:P30)),SUM(L30:N30)))*5/30)</f>
        <v>0</v>
      </c>
      <c r="V30" s="5"/>
      <c r="W30" s="5">
        <f t="shared" ref="W30:W32" si="5">T30+U30-V30</f>
        <v>0</v>
      </c>
      <c r="X30" s="55"/>
      <c r="Y30" s="45"/>
      <c r="AA30" s="70"/>
    </row>
    <row r="31" spans="1:27" x14ac:dyDescent="0.3">
      <c r="A31" s="30" t="str">
        <f>IF('Order of Draw'!$F31="","",'Order of Draw'!E31)</f>
        <v/>
      </c>
      <c r="B31" s="13" t="str">
        <f>IF('Order of Draw'!$F31="","",'Order of Draw'!F31)</f>
        <v/>
      </c>
      <c r="C31" s="13" t="str">
        <f>IF('Order of Draw'!$F31="","",'Order of Draw'!G31)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3"/>
        <v>0</v>
      </c>
      <c r="U31" s="5">
        <f t="shared" si="4"/>
        <v>0</v>
      </c>
      <c r="V31" s="5"/>
      <c r="W31" s="5">
        <f t="shared" si="5"/>
        <v>0</v>
      </c>
      <c r="X31" s="28"/>
      <c r="Y31" s="45"/>
      <c r="AA31" s="70"/>
    </row>
    <row r="32" spans="1:27" x14ac:dyDescent="0.3">
      <c r="A32" s="30" t="str">
        <f>IF('Order of Draw'!$F32="","",'Order of Draw'!E32)</f>
        <v/>
      </c>
      <c r="B32" s="13" t="str">
        <f>IF('Order of Draw'!$F32="","",'Order of Draw'!F32)</f>
        <v/>
      </c>
      <c r="C32" s="13" t="str">
        <f>IF('Order of Draw'!$F32="","",'Order of Draw'!G32)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3"/>
        <v>0</v>
      </c>
      <c r="U32" s="5">
        <f t="shared" si="4"/>
        <v>0</v>
      </c>
      <c r="V32" s="5"/>
      <c r="W32" s="5">
        <f t="shared" si="5"/>
        <v>0</v>
      </c>
      <c r="X32" s="28"/>
      <c r="Y32" s="45"/>
      <c r="AA32" s="70"/>
    </row>
  </sheetData>
  <phoneticPr fontId="1" type="noConversion"/>
  <conditionalFormatting sqref="T6:W29">
    <cfRule type="expression" dxfId="125" priority="24" stopIfTrue="1">
      <formula>MOD(ROW(),2)=0</formula>
    </cfRule>
  </conditionalFormatting>
  <conditionalFormatting sqref="A3:C32">
    <cfRule type="expression" dxfId="124" priority="25" stopIfTrue="1">
      <formula>MOD(ROW(),2)=0</formula>
    </cfRule>
  </conditionalFormatting>
  <conditionalFormatting sqref="T30:W30">
    <cfRule type="expression" dxfId="123" priority="20" stopIfTrue="1">
      <formula>MOD(ROW(),2)=0</formula>
    </cfRule>
  </conditionalFormatting>
  <conditionalFormatting sqref="T31:W31">
    <cfRule type="expression" dxfId="122" priority="16" stopIfTrue="1">
      <formula>MOD(ROW(),2)=0</formula>
    </cfRule>
  </conditionalFormatting>
  <conditionalFormatting sqref="T32:W32">
    <cfRule type="expression" dxfId="121" priority="12" stopIfTrue="1">
      <formula>MOD(ROW(),2)=0</formula>
    </cfRule>
  </conditionalFormatting>
  <conditionalFormatting sqref="T3:W5">
    <cfRule type="expression" dxfId="120" priority="4" stopIfTrue="1">
      <formula>MOD(ROW(),2)=0</formula>
    </cfRule>
  </conditionalFormatting>
  <conditionalFormatting sqref="L3:R32">
    <cfRule type="expression" dxfId="119" priority="1" stopIfTrue="1">
      <formula>MOD(ROW(),2)=0</formula>
    </cfRule>
  </conditionalFormatting>
  <conditionalFormatting sqref="D3:J32">
    <cfRule type="expression" dxfId="118" priority="2" stopIfTrue="1">
      <formula>MOD(ROW(),2)=0</formula>
    </cfRule>
  </conditionalFormatting>
  <pageMargins left="0.4" right="0.4" top="1" bottom="1" header="0.5" footer="0.5"/>
  <pageSetup scale="98" orientation="landscape" r:id="rId1"/>
  <headerFooter alignWithMargins="0">
    <oddHeader>&amp;C&amp;"Arial,Bold"&amp;16Varsity Figures - Duets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110" zoomScaleNormal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U6" sqref="U6"/>
    </sheetView>
  </sheetViews>
  <sheetFormatPr defaultRowHeight="15.6" x14ac:dyDescent="0.25"/>
  <cols>
    <col min="1" max="1" width="4.6640625" style="15" customWidth="1"/>
    <col min="2" max="2" width="11.6640625" style="15" customWidth="1"/>
    <col min="3" max="3" width="42.33203125" style="17" customWidth="1"/>
    <col min="4" max="10" width="8.6640625" style="1" customWidth="1"/>
    <col min="11" max="11" width="1.6640625" customWidth="1"/>
    <col min="12" max="18" width="8.6640625" style="1" customWidth="1"/>
    <col min="19" max="19" width="1.6640625" style="11" customWidth="1"/>
    <col min="20" max="21" width="10.6640625" style="40" customWidth="1"/>
    <col min="22" max="22" width="10.6640625" style="41" customWidth="1"/>
    <col min="23" max="24" width="10.6640625" style="27" customWidth="1"/>
    <col min="27" max="27" width="9.6640625" customWidth="1"/>
  </cols>
  <sheetData>
    <row r="1" spans="1:27" ht="16.2" thickTop="1" x14ac:dyDescent="0.3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7" s="33" customFormat="1" ht="39.6" x14ac:dyDescent="0.25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  <c r="AA2" s="68" t="s">
        <v>30</v>
      </c>
    </row>
    <row r="3" spans="1:27" x14ac:dyDescent="0.3">
      <c r="A3" s="57">
        <f>IF('Order of Draw'!$J3="","",'Order of Draw'!I3)</f>
        <v>1</v>
      </c>
      <c r="B3" s="58" t="str">
        <f>IF('Order of Draw'!$J3="","",'Order of Draw'!J3)</f>
        <v>OMG</v>
      </c>
      <c r="C3" s="58" t="str">
        <f>IF('Order of Draw'!$J3="","",'Order of Draw'!K3)</f>
        <v>Emily Honnold, Katie Moline, Rachel Knox</v>
      </c>
      <c r="D3" s="47">
        <v>53</v>
      </c>
      <c r="E3" s="47">
        <v>49</v>
      </c>
      <c r="F3" s="47">
        <v>50</v>
      </c>
      <c r="G3" s="47">
        <v>47</v>
      </c>
      <c r="H3" s="47">
        <v>49</v>
      </c>
      <c r="I3" s="47"/>
      <c r="J3" s="47"/>
      <c r="L3" s="47">
        <v>54</v>
      </c>
      <c r="M3" s="47">
        <v>49</v>
      </c>
      <c r="N3" s="47">
        <v>51</v>
      </c>
      <c r="O3" s="47">
        <v>47</v>
      </c>
      <c r="P3" s="47">
        <v>50</v>
      </c>
      <c r="Q3" s="47"/>
      <c r="R3" s="47"/>
      <c r="S3" s="10"/>
      <c r="T3" s="5">
        <f>(IF(I3&gt;0,(SUM(D3:J3)-MAX(D3:J3)-MIN(D3:J3))*3/5,IF(G3&gt;0,(SUM(D3:H3)-MAX(D3:H3)-MIN(D3:H3)),SUM(D3:F3)))*5/30)</f>
        <v>24.666666666666668</v>
      </c>
      <c r="U3" s="5">
        <f>(IF(Q3&gt;0,(SUM(L3:R3)-MAX(L3:R3)-MIN(L3:R3))*3/5,IF(O3&gt;0,(SUM(L3:P3)-MAX(L3:P3)-MIN(L3:P3)),SUM(L3:N3)))*5/30)</f>
        <v>25</v>
      </c>
      <c r="V3" s="5"/>
      <c r="W3" s="5">
        <f>T3+U3-V3</f>
        <v>49.666666666666671</v>
      </c>
      <c r="X3" s="55"/>
      <c r="Y3" s="45"/>
      <c r="AA3" s="69">
        <v>0.1361111111111111</v>
      </c>
    </row>
    <row r="4" spans="1:27" x14ac:dyDescent="0.3">
      <c r="A4" s="57">
        <f>IF('Order of Draw'!$J4="","",'Order of Draw'!I4)</f>
        <v>2</v>
      </c>
      <c r="B4" s="58" t="str">
        <f>IF('Order of Draw'!$J4="","",'Order of Draw'!J4)</f>
        <v>OMG</v>
      </c>
      <c r="C4" s="58" t="str">
        <f>IF('Order of Draw'!$J4="","",'Order of Draw'!K4)</f>
        <v>Ellie Heitzig, Marie Vanderwarn, Danielle Hawes</v>
      </c>
      <c r="D4" s="47">
        <v>55</v>
      </c>
      <c r="E4" s="47">
        <v>56</v>
      </c>
      <c r="F4" s="47">
        <v>57</v>
      </c>
      <c r="G4" s="47">
        <v>51</v>
      </c>
      <c r="H4" s="47">
        <v>52</v>
      </c>
      <c r="I4" s="47"/>
      <c r="J4" s="47"/>
      <c r="L4" s="47">
        <v>56</v>
      </c>
      <c r="M4" s="47">
        <v>56</v>
      </c>
      <c r="N4" s="47">
        <v>57</v>
      </c>
      <c r="O4" s="47">
        <v>52</v>
      </c>
      <c r="P4" s="47">
        <v>53</v>
      </c>
      <c r="Q4" s="47"/>
      <c r="R4" s="47"/>
      <c r="S4" s="10"/>
      <c r="T4" s="5">
        <f>(IF(I4&gt;0,(SUM(D4:J4)-MAX(D4:J4)-MIN(D4:J4))*3/5,IF(G4&gt;0,(SUM(D4:H4)-MAX(D4:H4)-MIN(D4:H4)),SUM(D4:F4)))*5/30)</f>
        <v>27.166666666666668</v>
      </c>
      <c r="U4" s="5">
        <f t="shared" ref="U4:U32" si="0">(IF(Q4&gt;0,(SUM(L4:R4)-MAX(L4:R4)-MIN(L4:R4))*3/5,IF(O4&gt;0,(SUM(L4:P4)-MAX(L4:P4)-MIN(L4:P4)),SUM(L4:N4)))*5/30)</f>
        <v>27.5</v>
      </c>
      <c r="V4" s="5"/>
      <c r="W4" s="5">
        <f t="shared" ref="W4:W32" si="1">T4+U4-V4</f>
        <v>54.666666666666671</v>
      </c>
      <c r="X4" s="55"/>
      <c r="Y4" s="45"/>
      <c r="AA4" s="69"/>
    </row>
    <row r="5" spans="1:27" x14ac:dyDescent="0.3">
      <c r="A5" s="57">
        <f>IF('Order of Draw'!$J5="","",'Order of Draw'!I5)</f>
        <v>3</v>
      </c>
      <c r="B5" s="58" t="str">
        <f>IF('Order of Draw'!$J5="","",'Order of Draw'!J5)</f>
        <v>OMG</v>
      </c>
      <c r="C5" s="58" t="s">
        <v>51</v>
      </c>
      <c r="D5" s="47">
        <v>52</v>
      </c>
      <c r="E5" s="47">
        <v>51</v>
      </c>
      <c r="F5" s="47">
        <v>55</v>
      </c>
      <c r="G5" s="47">
        <v>54</v>
      </c>
      <c r="H5" s="47">
        <v>54</v>
      </c>
      <c r="I5" s="47"/>
      <c r="J5" s="47"/>
      <c r="L5" s="47">
        <v>53</v>
      </c>
      <c r="M5" s="47">
        <v>52</v>
      </c>
      <c r="N5" s="47">
        <v>56</v>
      </c>
      <c r="O5" s="47">
        <v>54</v>
      </c>
      <c r="P5" s="47">
        <v>55</v>
      </c>
      <c r="Q5" s="47"/>
      <c r="R5" s="47"/>
      <c r="S5" s="10"/>
      <c r="T5" s="5">
        <f>(IF(I5&gt;0,(SUM(D5:J5)-MAX(D5:J5)-MIN(D5:J5))*3/5,IF(G5&gt;0,(SUM(D5:H5)-MAX(D5:H5)-MIN(D5:H5)),SUM(D5:F5)))*5/30)</f>
        <v>26.666666666666668</v>
      </c>
      <c r="U5" s="5">
        <f t="shared" si="0"/>
        <v>27</v>
      </c>
      <c r="V5" s="5"/>
      <c r="W5" s="5">
        <f t="shared" si="1"/>
        <v>53.666666666666671</v>
      </c>
      <c r="X5" s="55" t="s">
        <v>50</v>
      </c>
      <c r="Y5" s="45"/>
      <c r="AA5" s="70"/>
    </row>
    <row r="6" spans="1:27" x14ac:dyDescent="0.25">
      <c r="A6" s="57">
        <f>IF('Order of Draw'!$J6="","",'Order of Draw'!I6)</f>
        <v>4</v>
      </c>
      <c r="B6" s="58" t="str">
        <f>IF('Order of Draw'!$J6="","",'Order of Draw'!J6)</f>
        <v>CH</v>
      </c>
      <c r="C6" s="58" t="str">
        <f>IF('Order of Draw'!$J6="","",'Order of Draw'!K6)</f>
        <v>Sam Alexon, Lily Dickson, Issy Rardin</v>
      </c>
      <c r="D6" s="47">
        <v>56</v>
      </c>
      <c r="E6" s="47">
        <v>55</v>
      </c>
      <c r="F6" s="47">
        <v>52</v>
      </c>
      <c r="G6" s="47">
        <v>52</v>
      </c>
      <c r="H6" s="47">
        <v>52</v>
      </c>
      <c r="I6" s="47"/>
      <c r="J6" s="47"/>
      <c r="L6" s="47">
        <v>56</v>
      </c>
      <c r="M6" s="47">
        <v>54</v>
      </c>
      <c r="N6" s="47">
        <v>53</v>
      </c>
      <c r="O6" s="47">
        <v>53</v>
      </c>
      <c r="P6" s="47">
        <v>53</v>
      </c>
      <c r="Q6" s="47"/>
      <c r="R6" s="47"/>
      <c r="S6" s="10"/>
      <c r="T6" s="42">
        <f>(IF(I6&gt;0,(SUM(D6:J6)-MAX(D6:J6)-MIN(D6:J6))*3/5,IF(G6&gt;0,(SUM(D6:H6)-MAX(D6:H6)-MIN(D6:H6)),SUM(D6:F6)))*5/30)</f>
        <v>26.5</v>
      </c>
      <c r="U6" s="42">
        <f t="shared" si="0"/>
        <v>26.666666666666668</v>
      </c>
      <c r="V6" s="42"/>
      <c r="W6" s="42">
        <f t="shared" si="1"/>
        <v>53.166666666666671</v>
      </c>
      <c r="X6" s="27" t="s">
        <v>50</v>
      </c>
      <c r="Y6" s="45"/>
      <c r="AA6" s="70"/>
    </row>
    <row r="7" spans="1:27" x14ac:dyDescent="0.25">
      <c r="A7" s="57" t="str">
        <f>IF('Order of Draw'!$J7="","",'Order of Draw'!I7)</f>
        <v/>
      </c>
      <c r="B7" s="58" t="str">
        <f>IF('Order of Draw'!$J7="","",'Order of Draw'!J7)</f>
        <v/>
      </c>
      <c r="C7" s="58" t="str">
        <f>IF('Order of Draw'!$J7="","",'Order of Draw'!K7)</f>
        <v/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42">
        <f t="shared" ref="T7:T32" si="2">(IF(I7&gt;0,(SUM(D7:J7)-MAX(D7:J7)-MIN(D7:J7))*3/5,IF(G7&gt;0,(SUM(D7:H7)-MAX(D7:H7)-MIN(D7:H7)),SUM(D7:F7)))*5/30)</f>
        <v>0</v>
      </c>
      <c r="U7" s="42">
        <f t="shared" si="0"/>
        <v>0</v>
      </c>
      <c r="V7" s="42"/>
      <c r="W7" s="42">
        <f t="shared" si="1"/>
        <v>0</v>
      </c>
      <c r="Y7" s="45"/>
      <c r="AA7" s="70"/>
    </row>
    <row r="8" spans="1:27" x14ac:dyDescent="0.25">
      <c r="A8" s="57" t="str">
        <f>IF('Order of Draw'!$J8="","",'Order of Draw'!I8)</f>
        <v/>
      </c>
      <c r="B8" s="58" t="str">
        <f>IF('Order of Draw'!$J8="","",'Order of Draw'!J8)</f>
        <v/>
      </c>
      <c r="C8" s="58" t="str">
        <f>IF('Order of Draw'!$J8="","",'Order of Draw'!K8)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42">
        <f t="shared" si="2"/>
        <v>0</v>
      </c>
      <c r="U8" s="42">
        <f t="shared" si="0"/>
        <v>0</v>
      </c>
      <c r="V8" s="42"/>
      <c r="W8" s="42">
        <f t="shared" si="1"/>
        <v>0</v>
      </c>
      <c r="X8" s="52"/>
      <c r="Y8" s="45"/>
      <c r="AA8" s="70"/>
    </row>
    <row r="9" spans="1:27" x14ac:dyDescent="0.25">
      <c r="A9" s="57" t="str">
        <f>IF('Order of Draw'!$J9="","",'Order of Draw'!I9)</f>
        <v/>
      </c>
      <c r="B9" s="58" t="str">
        <f>IF('Order of Draw'!$J9="","",'Order of Draw'!J9)</f>
        <v/>
      </c>
      <c r="C9" s="58" t="str">
        <f>IF('Order of Draw'!$J9="","",'Order of Draw'!K9)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42">
        <f t="shared" si="2"/>
        <v>0</v>
      </c>
      <c r="U9" s="42">
        <f t="shared" si="0"/>
        <v>0</v>
      </c>
      <c r="V9" s="42"/>
      <c r="W9" s="42">
        <f t="shared" si="1"/>
        <v>0</v>
      </c>
      <c r="Y9" s="45"/>
      <c r="AA9" s="70"/>
    </row>
    <row r="10" spans="1:27" x14ac:dyDescent="0.25">
      <c r="A10" s="57" t="str">
        <f>IF('Order of Draw'!$J10="","",'Order of Draw'!I10)</f>
        <v/>
      </c>
      <c r="B10" s="58" t="str">
        <f>IF('Order of Draw'!$J10="","",'Order of Draw'!J10)</f>
        <v/>
      </c>
      <c r="C10" s="58" t="str">
        <f>IF('Order of Draw'!$J10="","",'Order of Draw'!K10)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42">
        <f t="shared" si="2"/>
        <v>0</v>
      </c>
      <c r="U10" s="42">
        <f t="shared" si="0"/>
        <v>0</v>
      </c>
      <c r="V10" s="42"/>
      <c r="W10" s="42">
        <f t="shared" si="1"/>
        <v>0</v>
      </c>
      <c r="Y10" s="45"/>
      <c r="AA10" s="70"/>
    </row>
    <row r="11" spans="1:27" x14ac:dyDescent="0.25">
      <c r="A11" s="57" t="str">
        <f>IF('Order of Draw'!$J11="","",'Order of Draw'!I11)</f>
        <v/>
      </c>
      <c r="B11" s="58" t="str">
        <f>IF('Order of Draw'!$J11="","",'Order of Draw'!J11)</f>
        <v/>
      </c>
      <c r="C11" s="58" t="str">
        <f>IF('Order of Draw'!$J11="","",'Order of Draw'!K11)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42">
        <f t="shared" si="2"/>
        <v>0</v>
      </c>
      <c r="U11" s="42">
        <f t="shared" si="0"/>
        <v>0</v>
      </c>
      <c r="V11" s="42"/>
      <c r="W11" s="42">
        <f t="shared" si="1"/>
        <v>0</v>
      </c>
      <c r="Y11" s="45"/>
      <c r="AA11" s="70"/>
    </row>
    <row r="12" spans="1:27" x14ac:dyDescent="0.25">
      <c r="A12" s="57" t="str">
        <f>IF('Order of Draw'!$J12="","",'Order of Draw'!I12)</f>
        <v/>
      </c>
      <c r="B12" s="58" t="str">
        <f>IF('Order of Draw'!$J12="","",'Order of Draw'!J12)</f>
        <v/>
      </c>
      <c r="C12" s="58" t="str">
        <f>IF('Order of Draw'!$J12="","",'Order of Draw'!K12)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42">
        <f t="shared" si="2"/>
        <v>0</v>
      </c>
      <c r="U12" s="42">
        <f t="shared" si="0"/>
        <v>0</v>
      </c>
      <c r="V12" s="42"/>
      <c r="W12" s="42">
        <f t="shared" si="1"/>
        <v>0</v>
      </c>
      <c r="Y12" s="45"/>
      <c r="AA12" s="70"/>
    </row>
    <row r="13" spans="1:27" x14ac:dyDescent="0.25">
      <c r="A13" s="57" t="str">
        <f>IF('Order of Draw'!$J13="","",'Order of Draw'!I13)</f>
        <v/>
      </c>
      <c r="B13" s="58" t="str">
        <f>IF('Order of Draw'!$J13="","",'Order of Draw'!J13)</f>
        <v/>
      </c>
      <c r="C13" s="58" t="str">
        <f>IF('Order of Draw'!$J13="","",'Order of Draw'!K13)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42">
        <f t="shared" si="2"/>
        <v>0</v>
      </c>
      <c r="U13" s="42">
        <f t="shared" si="0"/>
        <v>0</v>
      </c>
      <c r="V13" s="42"/>
      <c r="W13" s="42">
        <f t="shared" si="1"/>
        <v>0</v>
      </c>
      <c r="Y13" s="45"/>
      <c r="AA13" s="70"/>
    </row>
    <row r="14" spans="1:27" x14ac:dyDescent="0.25">
      <c r="A14" s="57" t="str">
        <f>IF('Order of Draw'!$J14="","",'Order of Draw'!I14)</f>
        <v/>
      </c>
      <c r="B14" s="58" t="str">
        <f>IF('Order of Draw'!$J14="","",'Order of Draw'!J14)</f>
        <v/>
      </c>
      <c r="C14" s="58" t="str">
        <f>IF('Order of Draw'!$J14="","",'Order of Draw'!K14)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42">
        <f t="shared" si="2"/>
        <v>0</v>
      </c>
      <c r="U14" s="42">
        <f t="shared" si="0"/>
        <v>0</v>
      </c>
      <c r="V14" s="42"/>
      <c r="W14" s="42">
        <f t="shared" si="1"/>
        <v>0</v>
      </c>
      <c r="X14" s="52"/>
      <c r="Y14" s="45"/>
      <c r="AA14" s="70"/>
    </row>
    <row r="15" spans="1:27" x14ac:dyDescent="0.25">
      <c r="A15" s="57" t="str">
        <f>IF('Order of Draw'!$J15="","",'Order of Draw'!I15)</f>
        <v/>
      </c>
      <c r="B15" s="58" t="str">
        <f>IF('Order of Draw'!$J15="","",'Order of Draw'!J15)</f>
        <v/>
      </c>
      <c r="C15" s="58" t="str">
        <f>IF('Order of Draw'!$J15="","",'Order of Draw'!K15)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42">
        <f t="shared" si="2"/>
        <v>0</v>
      </c>
      <c r="U15" s="42">
        <f t="shared" si="0"/>
        <v>0</v>
      </c>
      <c r="V15" s="42"/>
      <c r="W15" s="42">
        <f t="shared" si="1"/>
        <v>0</v>
      </c>
      <c r="Y15" s="45"/>
      <c r="AA15" s="70"/>
    </row>
    <row r="16" spans="1:27" x14ac:dyDescent="0.25">
      <c r="A16" s="57" t="str">
        <f>IF('Order of Draw'!$J16="","",'Order of Draw'!I16)</f>
        <v/>
      </c>
      <c r="B16" s="58" t="str">
        <f>IF('Order of Draw'!$J16="","",'Order of Draw'!J16)</f>
        <v/>
      </c>
      <c r="C16" s="58" t="str">
        <f>IF('Order of Draw'!$J16="","",'Order of Draw'!K16)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42">
        <f t="shared" si="2"/>
        <v>0</v>
      </c>
      <c r="U16" s="42">
        <f t="shared" si="0"/>
        <v>0</v>
      </c>
      <c r="V16" s="42"/>
      <c r="W16" s="42">
        <f t="shared" si="1"/>
        <v>0</v>
      </c>
      <c r="Y16" s="45"/>
      <c r="AA16" s="70"/>
    </row>
    <row r="17" spans="1:27" x14ac:dyDescent="0.25">
      <c r="A17" s="57" t="str">
        <f>IF('Order of Draw'!$J17="","",'Order of Draw'!I17)</f>
        <v/>
      </c>
      <c r="B17" s="58" t="str">
        <f>IF('Order of Draw'!$J17="","",'Order of Draw'!J17)</f>
        <v/>
      </c>
      <c r="C17" s="58" t="str">
        <f>IF('Order of Draw'!$J17="","",'Order of Draw'!K17)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42">
        <f t="shared" si="2"/>
        <v>0</v>
      </c>
      <c r="U17" s="42">
        <f t="shared" si="0"/>
        <v>0</v>
      </c>
      <c r="V17" s="42"/>
      <c r="W17" s="42">
        <f t="shared" si="1"/>
        <v>0</v>
      </c>
      <c r="Y17" s="45"/>
      <c r="AA17" s="70"/>
    </row>
    <row r="18" spans="1:27" x14ac:dyDescent="0.25">
      <c r="A18" s="57" t="str">
        <f>IF('Order of Draw'!$J18="","",'Order of Draw'!I18)</f>
        <v/>
      </c>
      <c r="B18" s="58" t="str">
        <f>IF('Order of Draw'!$J18="","",'Order of Draw'!J18)</f>
        <v/>
      </c>
      <c r="C18" s="58" t="str">
        <f>IF('Order of Draw'!$J18="","",'Order of Draw'!K18)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42">
        <f t="shared" si="2"/>
        <v>0</v>
      </c>
      <c r="U18" s="42">
        <f t="shared" si="0"/>
        <v>0</v>
      </c>
      <c r="V18" s="42"/>
      <c r="W18" s="42">
        <f t="shared" si="1"/>
        <v>0</v>
      </c>
      <c r="Y18" s="45"/>
      <c r="AA18" s="70"/>
    </row>
    <row r="19" spans="1:27" x14ac:dyDescent="0.25">
      <c r="A19" s="57" t="str">
        <f>IF('Order of Draw'!$J19="","",'Order of Draw'!I19)</f>
        <v/>
      </c>
      <c r="B19" s="58" t="str">
        <f>IF('Order of Draw'!$J19="","",'Order of Draw'!J19)</f>
        <v/>
      </c>
      <c r="C19" s="58" t="str">
        <f>IF('Order of Draw'!$J19="","",'Order of Draw'!K19)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42">
        <f t="shared" si="2"/>
        <v>0</v>
      </c>
      <c r="U19" s="42">
        <f t="shared" si="0"/>
        <v>0</v>
      </c>
      <c r="V19" s="42"/>
      <c r="W19" s="42">
        <f t="shared" si="1"/>
        <v>0</v>
      </c>
      <c r="Y19" s="45"/>
      <c r="AA19" s="70"/>
    </row>
    <row r="20" spans="1:27" x14ac:dyDescent="0.25">
      <c r="A20" s="57" t="str">
        <f>IF('Order of Draw'!$J20="","",'Order of Draw'!I20)</f>
        <v/>
      </c>
      <c r="B20" s="58" t="str">
        <f>IF('Order of Draw'!$J20="","",'Order of Draw'!J20)</f>
        <v/>
      </c>
      <c r="C20" s="58" t="str">
        <f>IF('Order of Draw'!$J20="","",'Order of Draw'!K20)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42">
        <f t="shared" si="2"/>
        <v>0</v>
      </c>
      <c r="U20" s="42">
        <f t="shared" si="0"/>
        <v>0</v>
      </c>
      <c r="V20" s="42"/>
      <c r="W20" s="42">
        <f t="shared" si="1"/>
        <v>0</v>
      </c>
      <c r="Y20" s="45"/>
      <c r="AA20" s="70"/>
    </row>
    <row r="21" spans="1:27" x14ac:dyDescent="0.25">
      <c r="A21" s="57" t="str">
        <f>IF('Order of Draw'!$J21="","",'Order of Draw'!I21)</f>
        <v/>
      </c>
      <c r="B21" s="58" t="str">
        <f>IF('Order of Draw'!$J21="","",'Order of Draw'!J21)</f>
        <v/>
      </c>
      <c r="C21" s="58" t="str">
        <f>IF('Order of Draw'!$J21="","",'Order of Draw'!K21)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42">
        <f t="shared" si="2"/>
        <v>0</v>
      </c>
      <c r="U21" s="42">
        <f t="shared" si="0"/>
        <v>0</v>
      </c>
      <c r="V21" s="42"/>
      <c r="W21" s="42">
        <f t="shared" si="1"/>
        <v>0</v>
      </c>
      <c r="X21" s="52"/>
      <c r="Y21" s="45"/>
      <c r="AA21" s="70"/>
    </row>
    <row r="22" spans="1:27" x14ac:dyDescent="0.25">
      <c r="A22" s="57" t="str">
        <f>IF('Order of Draw'!$J22="","",'Order of Draw'!I22)</f>
        <v/>
      </c>
      <c r="B22" s="58" t="str">
        <f>IF('Order of Draw'!$J22="","",'Order of Draw'!J22)</f>
        <v/>
      </c>
      <c r="C22" s="58" t="str">
        <f>IF('Order of Draw'!$J22="","",'Order of Draw'!K22)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42">
        <f t="shared" si="2"/>
        <v>0</v>
      </c>
      <c r="U22" s="42">
        <f t="shared" si="0"/>
        <v>0</v>
      </c>
      <c r="V22" s="42"/>
      <c r="W22" s="42">
        <f t="shared" si="1"/>
        <v>0</v>
      </c>
      <c r="Y22" s="45"/>
      <c r="AA22" s="70"/>
    </row>
    <row r="23" spans="1:27" x14ac:dyDescent="0.25">
      <c r="A23" s="57" t="str">
        <f>IF('Order of Draw'!$J23="","",'Order of Draw'!I23)</f>
        <v/>
      </c>
      <c r="B23" s="58" t="str">
        <f>IF('Order of Draw'!$J23="","",'Order of Draw'!J23)</f>
        <v/>
      </c>
      <c r="C23" s="58" t="str">
        <f>IF('Order of Draw'!$J23="","",'Order of Draw'!K23)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42">
        <f t="shared" si="2"/>
        <v>0</v>
      </c>
      <c r="U23" s="42">
        <f t="shared" si="0"/>
        <v>0</v>
      </c>
      <c r="V23" s="42"/>
      <c r="W23" s="42">
        <f t="shared" si="1"/>
        <v>0</v>
      </c>
      <c r="Y23" s="45"/>
      <c r="AA23" s="70"/>
    </row>
    <row r="24" spans="1:27" x14ac:dyDescent="0.25">
      <c r="A24" s="57" t="str">
        <f>IF('Order of Draw'!$J24="","",'Order of Draw'!I24)</f>
        <v/>
      </c>
      <c r="B24" s="58" t="str">
        <f>IF('Order of Draw'!$J24="","",'Order of Draw'!J24)</f>
        <v/>
      </c>
      <c r="C24" s="58" t="str">
        <f>IF('Order of Draw'!$J24="","",'Order of Draw'!K24)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42">
        <f t="shared" si="2"/>
        <v>0</v>
      </c>
      <c r="U24" s="42">
        <f t="shared" si="0"/>
        <v>0</v>
      </c>
      <c r="V24" s="42"/>
      <c r="W24" s="42">
        <f t="shared" si="1"/>
        <v>0</v>
      </c>
      <c r="X24" s="52"/>
      <c r="Y24" s="45"/>
      <c r="AA24" s="70"/>
    </row>
    <row r="25" spans="1:27" x14ac:dyDescent="0.25">
      <c r="A25" s="57" t="str">
        <f>IF('Order of Draw'!$J25="","",'Order of Draw'!I25)</f>
        <v/>
      </c>
      <c r="B25" s="58" t="str">
        <f>IF('Order of Draw'!$J25="","",'Order of Draw'!J25)</f>
        <v/>
      </c>
      <c r="C25" s="58" t="str">
        <f>IF('Order of Draw'!$J25="","",'Order of Draw'!K25)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42">
        <f t="shared" si="2"/>
        <v>0</v>
      </c>
      <c r="U25" s="42">
        <f t="shared" si="0"/>
        <v>0</v>
      </c>
      <c r="V25" s="42"/>
      <c r="W25" s="42">
        <f t="shared" si="1"/>
        <v>0</v>
      </c>
      <c r="X25" s="52"/>
      <c r="Y25" s="45"/>
      <c r="AA25" s="70"/>
    </row>
    <row r="26" spans="1:27" x14ac:dyDescent="0.25">
      <c r="A26" s="57" t="str">
        <f>IF('Order of Draw'!$J26="","",'Order of Draw'!I26)</f>
        <v/>
      </c>
      <c r="B26" s="58" t="str">
        <f>IF('Order of Draw'!$J26="","",'Order of Draw'!J26)</f>
        <v/>
      </c>
      <c r="C26" s="58" t="str">
        <f>IF('Order of Draw'!$J26="","",'Order of Draw'!K26)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42">
        <f t="shared" si="2"/>
        <v>0</v>
      </c>
      <c r="U26" s="42">
        <f t="shared" si="0"/>
        <v>0</v>
      </c>
      <c r="V26" s="42"/>
      <c r="W26" s="42">
        <f t="shared" si="1"/>
        <v>0</v>
      </c>
      <c r="Y26" s="45"/>
      <c r="AA26" s="70"/>
    </row>
    <row r="27" spans="1:27" x14ac:dyDescent="0.25">
      <c r="A27" s="57" t="str">
        <f>IF('Order of Draw'!$J27="","",'Order of Draw'!I27)</f>
        <v/>
      </c>
      <c r="B27" s="58" t="str">
        <f>IF('Order of Draw'!$J27="","",'Order of Draw'!J27)</f>
        <v/>
      </c>
      <c r="C27" s="58" t="str">
        <f>IF('Order of Draw'!$J27="","",'Order of Draw'!K27)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42">
        <f t="shared" si="2"/>
        <v>0</v>
      </c>
      <c r="U27" s="42">
        <f t="shared" si="0"/>
        <v>0</v>
      </c>
      <c r="V27" s="42"/>
      <c r="W27" s="42">
        <f t="shared" si="1"/>
        <v>0</v>
      </c>
      <c r="Y27" s="45"/>
      <c r="AA27" s="70"/>
    </row>
    <row r="28" spans="1:27" x14ac:dyDescent="0.25">
      <c r="A28" s="57" t="str">
        <f>IF('Order of Draw'!$J28="","",'Order of Draw'!I28)</f>
        <v/>
      </c>
      <c r="B28" s="58" t="str">
        <f>IF('Order of Draw'!$J28="","",'Order of Draw'!J28)</f>
        <v/>
      </c>
      <c r="C28" s="58" t="str">
        <f>IF('Order of Draw'!$J28="","",'Order of Draw'!K28)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42">
        <f t="shared" si="2"/>
        <v>0</v>
      </c>
      <c r="U28" s="42">
        <f t="shared" si="0"/>
        <v>0</v>
      </c>
      <c r="V28" s="42"/>
      <c r="W28" s="42">
        <f t="shared" si="1"/>
        <v>0</v>
      </c>
      <c r="Y28" s="45"/>
      <c r="AA28" s="70"/>
    </row>
    <row r="29" spans="1:27" x14ac:dyDescent="0.25">
      <c r="A29" s="57" t="str">
        <f>IF('Order of Draw'!$J29="","",'Order of Draw'!I29)</f>
        <v/>
      </c>
      <c r="B29" s="58" t="str">
        <f>IF('Order of Draw'!$J29="","",'Order of Draw'!J29)</f>
        <v/>
      </c>
      <c r="C29" s="58" t="str">
        <f>IF('Order of Draw'!$J29="","",'Order of Draw'!K29)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42">
        <f t="shared" si="2"/>
        <v>0</v>
      </c>
      <c r="U29" s="42">
        <f t="shared" si="0"/>
        <v>0</v>
      </c>
      <c r="V29" s="42"/>
      <c r="W29" s="42">
        <f t="shared" si="1"/>
        <v>0</v>
      </c>
      <c r="X29" s="52"/>
      <c r="Y29" s="45"/>
      <c r="AA29" s="70"/>
    </row>
    <row r="30" spans="1:27" x14ac:dyDescent="0.25">
      <c r="A30" s="57" t="str">
        <f>IF('Order of Draw'!$J30="","",'Order of Draw'!I30)</f>
        <v/>
      </c>
      <c r="B30" s="58" t="str">
        <f>IF('Order of Draw'!$J30="","",'Order of Draw'!J30)</f>
        <v/>
      </c>
      <c r="C30" s="58" t="str">
        <f>IF('Order of Draw'!$J30="","",'Order of Draw'!K30)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42">
        <f t="shared" si="2"/>
        <v>0</v>
      </c>
      <c r="U30" s="42">
        <f t="shared" si="0"/>
        <v>0</v>
      </c>
      <c r="V30" s="42"/>
      <c r="W30" s="42">
        <f t="shared" si="1"/>
        <v>0</v>
      </c>
      <c r="Y30" s="45"/>
      <c r="AA30" s="70"/>
    </row>
    <row r="31" spans="1:27" x14ac:dyDescent="0.25">
      <c r="A31" s="57" t="str">
        <f>IF('Order of Draw'!$J31="","",'Order of Draw'!I31)</f>
        <v/>
      </c>
      <c r="B31" s="58" t="str">
        <f>IF('Order of Draw'!$J31="","",'Order of Draw'!J31)</f>
        <v/>
      </c>
      <c r="C31" s="58" t="str">
        <f>IF('Order of Draw'!$J31="","",'Order of Draw'!K31)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42">
        <f t="shared" si="2"/>
        <v>0</v>
      </c>
      <c r="U31" s="42">
        <f t="shared" si="0"/>
        <v>0</v>
      </c>
      <c r="V31" s="42"/>
      <c r="W31" s="42">
        <f t="shared" si="1"/>
        <v>0</v>
      </c>
      <c r="Y31" s="45"/>
      <c r="AA31" s="70"/>
    </row>
    <row r="32" spans="1:27" x14ac:dyDescent="0.25">
      <c r="A32" s="57" t="str">
        <f>IF('Order of Draw'!$J32="","",'Order of Draw'!I32)</f>
        <v/>
      </c>
      <c r="B32" s="58" t="str">
        <f>IF('Order of Draw'!$J32="","",'Order of Draw'!J32)</f>
        <v/>
      </c>
      <c r="C32" s="58" t="str">
        <f>IF('Order of Draw'!$J32="","",'Order of Draw'!K32)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42">
        <f t="shared" si="2"/>
        <v>0</v>
      </c>
      <c r="U32" s="42">
        <f t="shared" si="0"/>
        <v>0</v>
      </c>
      <c r="V32" s="42"/>
      <c r="W32" s="42">
        <f t="shared" si="1"/>
        <v>0</v>
      </c>
      <c r="X32" s="52"/>
      <c r="Y32" s="45"/>
      <c r="AA32" s="70"/>
    </row>
    <row r="33" spans="20:23" x14ac:dyDescent="0.25">
      <c r="T33" s="43"/>
      <c r="U33" s="43"/>
      <c r="V33" s="44"/>
      <c r="W33" s="33"/>
    </row>
  </sheetData>
  <phoneticPr fontId="1" type="noConversion"/>
  <conditionalFormatting sqref="T6:W32">
    <cfRule type="expression" dxfId="117" priority="13" stopIfTrue="1">
      <formula>MOD(ROW(),2)=0</formula>
    </cfRule>
  </conditionalFormatting>
  <conditionalFormatting sqref="A6:C29">
    <cfRule type="expression" dxfId="116" priority="14" stopIfTrue="1">
      <formula>MOD(ROW(),2)=0</formula>
    </cfRule>
  </conditionalFormatting>
  <conditionalFormatting sqref="C6:C32">
    <cfRule type="expression" dxfId="115" priority="8" stopIfTrue="1">
      <formula>MOD(ROW(),2)=0</formula>
    </cfRule>
  </conditionalFormatting>
  <conditionalFormatting sqref="A6:A32">
    <cfRule type="expression" dxfId="114" priority="10" stopIfTrue="1">
      <formula>MOD(ROW(),2)=0</formula>
    </cfRule>
  </conditionalFormatting>
  <conditionalFormatting sqref="B6:B32">
    <cfRule type="expression" dxfId="113" priority="9" stopIfTrue="1">
      <formula>MOD(ROW(),2)=0</formula>
    </cfRule>
  </conditionalFormatting>
  <conditionalFormatting sqref="T3:W5">
    <cfRule type="expression" dxfId="112" priority="4" stopIfTrue="1">
      <formula>MOD(ROW(),2)=0</formula>
    </cfRule>
  </conditionalFormatting>
  <conditionalFormatting sqref="A3:C5">
    <cfRule type="expression" dxfId="111" priority="5" stopIfTrue="1">
      <formula>MOD(ROW(),2)=0</formula>
    </cfRule>
  </conditionalFormatting>
  <conditionalFormatting sqref="L3:R32">
    <cfRule type="expression" dxfId="110" priority="1" stopIfTrue="1">
      <formula>MOD(ROW(),2)=0</formula>
    </cfRule>
  </conditionalFormatting>
  <conditionalFormatting sqref="D3:J32">
    <cfRule type="expression" dxfId="109" priority="2" stopIfTrue="1">
      <formula>MOD(ROW(),2)=0</formula>
    </cfRule>
  </conditionalFormatting>
  <pageMargins left="0.4" right="0.4" top="1" bottom="1" header="0.5" footer="0.5"/>
  <pageSetup scale="93" orientation="landscape" r:id="rId1"/>
  <headerFooter alignWithMargins="0">
    <oddHeader>&amp;C&amp;"Arial,Bold"&amp;16Varsity Figures - Trios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zoomScale="110" zoomScaleNormal="110" workbookViewId="0">
      <pane xSplit="3" ySplit="2" topLeftCell="M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Z6" sqref="Z6"/>
    </sheetView>
  </sheetViews>
  <sheetFormatPr defaultRowHeight="15.6" x14ac:dyDescent="0.3"/>
  <cols>
    <col min="1" max="1" width="4.6640625" style="14" customWidth="1"/>
    <col min="2" max="2" width="11.6640625" style="14" customWidth="1"/>
    <col min="3" max="3" width="45.6640625" style="14" customWidth="1"/>
    <col min="4" max="10" width="8.6640625" style="1" customWidth="1"/>
    <col min="11" max="11" width="1.6640625" customWidth="1"/>
    <col min="12" max="18" width="8.6640625" style="1" customWidth="1"/>
    <col min="19" max="19" width="1.6640625" style="11" customWidth="1"/>
    <col min="20" max="21" width="10.6640625" style="6" customWidth="1"/>
    <col min="22" max="22" width="10.6640625" style="3" customWidth="1"/>
    <col min="23" max="23" width="10.6640625" customWidth="1"/>
    <col min="24" max="24" width="10.6640625" style="6" customWidth="1"/>
    <col min="25" max="25" width="10.6640625" customWidth="1"/>
    <col min="27" max="27" width="9.6640625" customWidth="1"/>
  </cols>
  <sheetData>
    <row r="1" spans="1:27" ht="16.2" thickTop="1" x14ac:dyDescent="0.3">
      <c r="A1" s="22"/>
      <c r="B1" s="22"/>
      <c r="C1" s="2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7" s="27" customFormat="1" ht="39.6" x14ac:dyDescent="0.25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4" t="s">
        <v>11</v>
      </c>
      <c r="Y2" s="31" t="s">
        <v>29</v>
      </c>
      <c r="AA2" s="68" t="s">
        <v>30</v>
      </c>
    </row>
    <row r="3" spans="1:27" x14ac:dyDescent="0.3">
      <c r="A3" s="30">
        <f>IF('Order of Draw'!$N3="","",'Order of Draw'!M3)</f>
        <v>1</v>
      </c>
      <c r="B3" s="13" t="str">
        <f>IF('Order of Draw'!$N3="","",'Order of Draw'!N3)</f>
        <v>OMG</v>
      </c>
      <c r="C3" s="13" t="str">
        <f>IF('Order of Draw'!$N3="","",'Order of Draw'!O3)</f>
        <v>Trudy Trudeau, Katie Moline, Emily Honnold, Jessica Ruohoniemi, Rachel Knox</v>
      </c>
      <c r="D3" s="47">
        <v>51</v>
      </c>
      <c r="E3" s="47">
        <v>49</v>
      </c>
      <c r="F3" s="47">
        <v>50</v>
      </c>
      <c r="G3" s="47">
        <v>50</v>
      </c>
      <c r="H3" s="47">
        <v>54</v>
      </c>
      <c r="I3" s="47"/>
      <c r="J3" s="47"/>
      <c r="L3" s="47">
        <v>52</v>
      </c>
      <c r="M3" s="47">
        <v>50</v>
      </c>
      <c r="N3" s="47">
        <v>50</v>
      </c>
      <c r="O3" s="47">
        <v>50</v>
      </c>
      <c r="P3" s="47">
        <v>55</v>
      </c>
      <c r="Q3" s="47"/>
      <c r="R3" s="47"/>
      <c r="S3" s="10"/>
      <c r="T3" s="5">
        <f>(IF(I3&gt;0,(SUM(D3:J3)-MAX(D3:J3)-MIN(D3:J3))*3/5,IF(G3&gt;0,(SUM(D3:H3)-MAX(D3:H3)-MIN(D3:H3)),SUM(D3:F3)))*5/30)</f>
        <v>25.166666666666668</v>
      </c>
      <c r="U3" s="5">
        <f>(IF(Q3&gt;0,(SUM(L3:R3)-MAX(L3:R3)-MIN(L3:R3))*3/5,IF(O3&gt;0,(SUM(L3:P3)-MAX(L3:P3)-MIN(L3:P3)),SUM(L3:N3)))*5/30)</f>
        <v>25.333333333333332</v>
      </c>
      <c r="V3" s="5"/>
      <c r="W3" s="5"/>
      <c r="X3" s="5">
        <f t="shared" ref="X3:X8" si="0">T3+U3-V3+W3</f>
        <v>50.5</v>
      </c>
      <c r="Y3" s="56"/>
      <c r="AA3" s="69">
        <v>0.15833333333333333</v>
      </c>
    </row>
    <row r="4" spans="1:27" x14ac:dyDescent="0.3">
      <c r="A4" s="30">
        <f>IF('Order of Draw'!$N4="","",'Order of Draw'!M4)</f>
        <v>2</v>
      </c>
      <c r="B4" s="13" t="str">
        <f>IF('Order of Draw'!$N4="","",'Order of Draw'!N4)</f>
        <v>OMG</v>
      </c>
      <c r="C4" s="13" t="str">
        <f>IF('Order of Draw'!$N4="","",'Order of Draw'!O4)</f>
        <v>Hannah Little, Zoe Waldron, Kelly McNamee, Katie Olsen, Caroline Laborde, Maddie Peters, Holly Drazenovich, Margo Prentice</v>
      </c>
      <c r="D4" s="47">
        <v>56</v>
      </c>
      <c r="E4" s="47">
        <v>56</v>
      </c>
      <c r="F4" s="47">
        <v>57</v>
      </c>
      <c r="G4" s="47">
        <v>51</v>
      </c>
      <c r="H4" s="47">
        <v>58</v>
      </c>
      <c r="I4" s="47"/>
      <c r="J4" s="47"/>
      <c r="L4" s="47">
        <v>57</v>
      </c>
      <c r="M4" s="47">
        <v>57</v>
      </c>
      <c r="N4" s="47">
        <v>58</v>
      </c>
      <c r="O4" s="47">
        <v>52</v>
      </c>
      <c r="P4" s="47">
        <v>59</v>
      </c>
      <c r="Q4" s="47"/>
      <c r="R4" s="47"/>
      <c r="S4" s="10"/>
      <c r="T4" s="5">
        <f>(IF(I4&gt;0,(SUM(D4:J4)-MAX(D4:J4)-MIN(D4:J4))*3/5,IF(G4&gt;0,(SUM(D4:H4)-MAX(D4:H4)-MIN(D4:H4)),SUM(D4:F4)))*5/30)</f>
        <v>28.166666666666668</v>
      </c>
      <c r="U4" s="5">
        <f t="shared" ref="U4" si="1">(IF(Q4&gt;0,(SUM(L4:R4)-MAX(L4:R4)-MIN(L4:R4))*3/5,IF(O4&gt;0,(SUM(L4:P4)-MAX(L4:P4)-MIN(L4:P4)),SUM(L4:N4)))*5/30)</f>
        <v>28.666666666666668</v>
      </c>
      <c r="V4" s="5"/>
      <c r="W4" s="5"/>
      <c r="X4" s="5">
        <f t="shared" si="0"/>
        <v>56.833333333333336</v>
      </c>
      <c r="Y4" s="56"/>
      <c r="AA4" s="69"/>
    </row>
    <row r="5" spans="1:27" x14ac:dyDescent="0.3">
      <c r="A5" s="30">
        <f>IF('Order of Draw'!$N5="","",'Order of Draw'!M5)</f>
        <v>3</v>
      </c>
      <c r="B5" s="13" t="str">
        <f>IF('Order of Draw'!$N5="","",'Order of Draw'!N5)</f>
        <v>OMG</v>
      </c>
      <c r="C5" s="13" t="str">
        <f>IF('Order of Draw'!$N5="","",'Order of Draw'!O5)</f>
        <v>Anna Ganser, Lizzy McBride, Ellie Heitzig, Marie Vanderwarn, Ellie Vrba, Danielle Hawes</v>
      </c>
      <c r="D5" s="47">
        <v>64</v>
      </c>
      <c r="E5" s="47">
        <v>58</v>
      </c>
      <c r="F5" s="47">
        <v>59</v>
      </c>
      <c r="G5" s="47">
        <v>59</v>
      </c>
      <c r="H5" s="47">
        <v>62</v>
      </c>
      <c r="I5" s="47"/>
      <c r="J5" s="47"/>
      <c r="L5" s="47">
        <v>65</v>
      </c>
      <c r="M5" s="47">
        <v>58</v>
      </c>
      <c r="N5" s="47">
        <v>59</v>
      </c>
      <c r="O5" s="47">
        <v>60</v>
      </c>
      <c r="P5" s="47">
        <v>63</v>
      </c>
      <c r="Q5" s="47"/>
      <c r="R5" s="47"/>
      <c r="S5" s="10"/>
      <c r="T5" s="5">
        <f t="shared" ref="T5:T32" si="2">(IF(I5&gt;0,(SUM(D5:J5)-MAX(D5:J5)-MIN(D5:J5))*3/5,IF(G5&gt;0,(SUM(D5:H5)-MAX(D5:H5)-MIN(D5:H5)),SUM(D5:F5)))*5/30)</f>
        <v>30</v>
      </c>
      <c r="U5" s="5">
        <f t="shared" ref="U5:U32" si="3">(IF(Q5&gt;0,(SUM(L5:R5)-MAX(L5:R5)-MIN(L5:R5))*3/5,IF(O5&gt;0,(SUM(L5:P5)-MAX(L5:P5)-MIN(L5:P5)),SUM(L5:N5)))*5/30)</f>
        <v>30.333333333333332</v>
      </c>
      <c r="V5" s="5"/>
      <c r="W5" s="5"/>
      <c r="X5" s="5">
        <f t="shared" si="0"/>
        <v>60.333333333333329</v>
      </c>
      <c r="Y5" s="56" t="s">
        <v>50</v>
      </c>
      <c r="AA5" s="70"/>
    </row>
    <row r="6" spans="1:27" x14ac:dyDescent="0.3">
      <c r="A6" s="30">
        <f>IF('Order of Draw'!$N6="","",'Order of Draw'!M6)</f>
        <v>4</v>
      </c>
      <c r="B6" s="13" t="str">
        <f>IF('Order of Draw'!$N6="","",'Order of Draw'!N6)</f>
        <v>CH</v>
      </c>
      <c r="C6" s="13" t="str">
        <f>IF('Order of Draw'!$N6="","",'Order of Draw'!O6)</f>
        <v>Ellie Salana Haworth, Ava Rosengren, Lanaya Walker, Eli Zhagany</v>
      </c>
      <c r="D6" s="47">
        <v>48</v>
      </c>
      <c r="E6" s="47">
        <v>51</v>
      </c>
      <c r="F6" s="47">
        <v>50</v>
      </c>
      <c r="G6" s="47">
        <v>52</v>
      </c>
      <c r="H6" s="47">
        <v>48</v>
      </c>
      <c r="I6" s="47"/>
      <c r="J6" s="47"/>
      <c r="L6" s="47">
        <v>49</v>
      </c>
      <c r="M6" s="47">
        <v>51</v>
      </c>
      <c r="N6" s="47">
        <v>50</v>
      </c>
      <c r="O6" s="47">
        <v>53</v>
      </c>
      <c r="P6" s="47">
        <v>49</v>
      </c>
      <c r="Q6" s="47"/>
      <c r="R6" s="47"/>
      <c r="S6" s="10"/>
      <c r="T6" s="5">
        <f t="shared" si="2"/>
        <v>24.833333333333332</v>
      </c>
      <c r="U6" s="5">
        <f t="shared" si="3"/>
        <v>25</v>
      </c>
      <c r="V6" s="5"/>
      <c r="W6" s="5"/>
      <c r="X6" s="5">
        <f t="shared" si="0"/>
        <v>49.833333333333329</v>
      </c>
      <c r="Y6" s="55" t="s">
        <v>50</v>
      </c>
      <c r="Z6" s="45"/>
      <c r="AA6" s="70"/>
    </row>
    <row r="7" spans="1:27" x14ac:dyDescent="0.3">
      <c r="A7" s="30" t="str">
        <f>IF('Order of Draw'!$N7="","",'Order of Draw'!M7)</f>
        <v/>
      </c>
      <c r="B7" s="13" t="str">
        <f>IF('Order of Draw'!$N7="","",'Order of Draw'!N7)</f>
        <v/>
      </c>
      <c r="C7" s="13" t="str">
        <f>IF('Order of Draw'!$N7="","",'Order of Draw'!O7)</f>
        <v/>
      </c>
      <c r="D7" s="47"/>
      <c r="E7" s="47"/>
      <c r="F7" s="47"/>
      <c r="G7" s="47"/>
      <c r="H7" s="47"/>
      <c r="I7" s="47"/>
      <c r="J7" s="47"/>
      <c r="L7" s="47"/>
      <c r="M7" s="47"/>
      <c r="N7" s="47"/>
      <c r="O7" s="47"/>
      <c r="P7" s="47"/>
      <c r="Q7" s="47"/>
      <c r="R7" s="47"/>
      <c r="S7" s="10"/>
      <c r="T7" s="5">
        <f t="shared" si="2"/>
        <v>0</v>
      </c>
      <c r="U7" s="5">
        <f t="shared" si="3"/>
        <v>0</v>
      </c>
      <c r="V7" s="5"/>
      <c r="W7" s="5"/>
      <c r="X7" s="5">
        <f t="shared" si="0"/>
        <v>0</v>
      </c>
      <c r="Y7" s="55"/>
      <c r="Z7" s="45"/>
      <c r="AA7" s="70"/>
    </row>
    <row r="8" spans="1:27" x14ac:dyDescent="0.3">
      <c r="A8" s="30" t="str">
        <f>IF('Order of Draw'!$N8="","",'Order of Draw'!M8)</f>
        <v/>
      </c>
      <c r="B8" s="13" t="str">
        <f>IF('Order of Draw'!$N8="","",'Order of Draw'!N8)</f>
        <v/>
      </c>
      <c r="C8" s="13" t="str">
        <f>IF('Order of Draw'!$N8="","",'Order of Draw'!O8)</f>
        <v/>
      </c>
      <c r="D8" s="47"/>
      <c r="E8" s="47"/>
      <c r="F8" s="47"/>
      <c r="G8" s="47"/>
      <c r="H8" s="47"/>
      <c r="I8" s="47"/>
      <c r="J8" s="47"/>
      <c r="L8" s="47"/>
      <c r="M8" s="47"/>
      <c r="N8" s="47"/>
      <c r="O8" s="47"/>
      <c r="P8" s="47"/>
      <c r="Q8" s="47"/>
      <c r="R8" s="47"/>
      <c r="S8" s="10"/>
      <c r="T8" s="5">
        <f t="shared" si="2"/>
        <v>0</v>
      </c>
      <c r="U8" s="5">
        <f t="shared" si="3"/>
        <v>0</v>
      </c>
      <c r="V8" s="5"/>
      <c r="W8" s="5"/>
      <c r="X8" s="5">
        <f t="shared" si="0"/>
        <v>0</v>
      </c>
      <c r="Y8" s="55"/>
      <c r="Z8" s="45"/>
      <c r="AA8" s="70"/>
    </row>
    <row r="9" spans="1:27" x14ac:dyDescent="0.3">
      <c r="A9" s="30" t="str">
        <f>IF('Order of Draw'!$N9="","",'Order of Draw'!M9)</f>
        <v/>
      </c>
      <c r="B9" s="13" t="str">
        <f>IF('Order of Draw'!$N9="","",'Order of Draw'!N9)</f>
        <v/>
      </c>
      <c r="C9" s="13" t="str">
        <f>IF('Order of Draw'!$N9="","",'Order of Draw'!O9)</f>
        <v/>
      </c>
      <c r="D9" s="47"/>
      <c r="E9" s="47"/>
      <c r="F9" s="47"/>
      <c r="G9" s="47"/>
      <c r="H9" s="47"/>
      <c r="I9" s="47"/>
      <c r="J9" s="47"/>
      <c r="L9" s="47"/>
      <c r="M9" s="47"/>
      <c r="N9" s="47"/>
      <c r="O9" s="47"/>
      <c r="P9" s="47"/>
      <c r="Q9" s="47"/>
      <c r="R9" s="47"/>
      <c r="S9" s="10"/>
      <c r="T9" s="5">
        <f t="shared" si="2"/>
        <v>0</v>
      </c>
      <c r="U9" s="5">
        <f t="shared" si="3"/>
        <v>0</v>
      </c>
      <c r="V9" s="5"/>
      <c r="W9" s="5"/>
      <c r="X9" s="5">
        <f t="shared" ref="X9:X32" si="4">T9+U9-V9+W9</f>
        <v>0</v>
      </c>
      <c r="Y9" s="55"/>
      <c r="Z9" s="45"/>
      <c r="AA9" s="70"/>
    </row>
    <row r="10" spans="1:27" x14ac:dyDescent="0.3">
      <c r="A10" s="30" t="str">
        <f>IF('Order of Draw'!$N10="","",'Order of Draw'!M10)</f>
        <v/>
      </c>
      <c r="B10" s="13" t="str">
        <f>IF('Order of Draw'!$N10="","",'Order of Draw'!N10)</f>
        <v/>
      </c>
      <c r="C10" s="13" t="str">
        <f>IF('Order of Draw'!$N10="","",'Order of Draw'!O10)</f>
        <v/>
      </c>
      <c r="D10" s="47"/>
      <c r="E10" s="47"/>
      <c r="F10" s="47"/>
      <c r="G10" s="47"/>
      <c r="H10" s="47"/>
      <c r="I10" s="47"/>
      <c r="J10" s="47"/>
      <c r="L10" s="47"/>
      <c r="M10" s="47"/>
      <c r="N10" s="47"/>
      <c r="O10" s="47"/>
      <c r="P10" s="47"/>
      <c r="Q10" s="47"/>
      <c r="R10" s="47"/>
      <c r="S10" s="10"/>
      <c r="T10" s="5">
        <f t="shared" si="2"/>
        <v>0</v>
      </c>
      <c r="U10" s="5">
        <f t="shared" si="3"/>
        <v>0</v>
      </c>
      <c r="V10" s="5"/>
      <c r="W10" s="5"/>
      <c r="X10" s="5">
        <f t="shared" si="4"/>
        <v>0</v>
      </c>
      <c r="Y10" s="55"/>
      <c r="Z10" s="45"/>
      <c r="AA10" s="70"/>
    </row>
    <row r="11" spans="1:27" x14ac:dyDescent="0.3">
      <c r="A11" s="30" t="str">
        <f>IF('Order of Draw'!$N11="","",'Order of Draw'!M11)</f>
        <v/>
      </c>
      <c r="B11" s="13" t="str">
        <f>IF('Order of Draw'!$N11="","",'Order of Draw'!N11)</f>
        <v/>
      </c>
      <c r="C11" s="13" t="str">
        <f>IF('Order of Draw'!$N11="","",'Order of Draw'!O11)</f>
        <v/>
      </c>
      <c r="D11" s="47"/>
      <c r="E11" s="47"/>
      <c r="F11" s="47"/>
      <c r="G11" s="47"/>
      <c r="H11" s="47"/>
      <c r="I11" s="47"/>
      <c r="J11" s="47"/>
      <c r="L11" s="47"/>
      <c r="M11" s="47"/>
      <c r="N11" s="47"/>
      <c r="O11" s="47"/>
      <c r="P11" s="47"/>
      <c r="Q11" s="47"/>
      <c r="R11" s="47"/>
      <c r="S11" s="10"/>
      <c r="T11" s="5">
        <f t="shared" si="2"/>
        <v>0</v>
      </c>
      <c r="U11" s="5">
        <f t="shared" si="3"/>
        <v>0</v>
      </c>
      <c r="V11" s="5"/>
      <c r="W11" s="5"/>
      <c r="X11" s="5">
        <f t="shared" si="4"/>
        <v>0</v>
      </c>
      <c r="Y11" s="55"/>
      <c r="Z11" s="45"/>
      <c r="AA11" s="70"/>
    </row>
    <row r="12" spans="1:27" x14ac:dyDescent="0.3">
      <c r="A12" s="30" t="str">
        <f>IF('Order of Draw'!$N12="","",'Order of Draw'!M12)</f>
        <v/>
      </c>
      <c r="B12" s="13" t="str">
        <f>IF('Order of Draw'!$N12="","",'Order of Draw'!N12)</f>
        <v/>
      </c>
      <c r="C12" s="13" t="str">
        <f>IF('Order of Draw'!$N12="","",'Order of Draw'!O12)</f>
        <v/>
      </c>
      <c r="D12" s="47"/>
      <c r="E12" s="47"/>
      <c r="F12" s="47"/>
      <c r="G12" s="47"/>
      <c r="H12" s="47"/>
      <c r="I12" s="47"/>
      <c r="J12" s="47"/>
      <c r="L12" s="47"/>
      <c r="M12" s="47"/>
      <c r="N12" s="47"/>
      <c r="O12" s="47"/>
      <c r="P12" s="47"/>
      <c r="Q12" s="47"/>
      <c r="R12" s="47"/>
      <c r="S12" s="10"/>
      <c r="T12" s="5">
        <f t="shared" si="2"/>
        <v>0</v>
      </c>
      <c r="U12" s="5">
        <f t="shared" si="3"/>
        <v>0</v>
      </c>
      <c r="V12" s="5"/>
      <c r="W12" s="5"/>
      <c r="X12" s="5">
        <f t="shared" si="4"/>
        <v>0</v>
      </c>
      <c r="Y12" s="55"/>
      <c r="Z12" s="45"/>
      <c r="AA12" s="70"/>
    </row>
    <row r="13" spans="1:27" x14ac:dyDescent="0.3">
      <c r="A13" s="30" t="str">
        <f>IF('Order of Draw'!$N13="","",'Order of Draw'!M13)</f>
        <v/>
      </c>
      <c r="B13" s="13" t="str">
        <f>IF('Order of Draw'!$N13="","",'Order of Draw'!N13)</f>
        <v/>
      </c>
      <c r="C13" s="13" t="str">
        <f>IF('Order of Draw'!$N13="","",'Order of Draw'!O13)</f>
        <v/>
      </c>
      <c r="D13" s="47"/>
      <c r="E13" s="47"/>
      <c r="F13" s="47"/>
      <c r="G13" s="47"/>
      <c r="H13" s="47"/>
      <c r="I13" s="47"/>
      <c r="J13" s="47"/>
      <c r="L13" s="47"/>
      <c r="M13" s="47"/>
      <c r="N13" s="47"/>
      <c r="O13" s="47"/>
      <c r="P13" s="47"/>
      <c r="Q13" s="47"/>
      <c r="R13" s="47"/>
      <c r="S13" s="10"/>
      <c r="T13" s="5">
        <f t="shared" si="2"/>
        <v>0</v>
      </c>
      <c r="U13" s="5">
        <f t="shared" si="3"/>
        <v>0</v>
      </c>
      <c r="V13" s="5"/>
      <c r="W13" s="5"/>
      <c r="X13" s="5">
        <f t="shared" si="4"/>
        <v>0</v>
      </c>
      <c r="Y13" s="55"/>
      <c r="Z13" s="45"/>
      <c r="AA13" s="70"/>
    </row>
    <row r="14" spans="1:27" x14ac:dyDescent="0.3">
      <c r="A14" s="30" t="str">
        <f>IF('Order of Draw'!$N14="","",'Order of Draw'!M14)</f>
        <v/>
      </c>
      <c r="B14" s="13" t="str">
        <f>IF('Order of Draw'!$N14="","",'Order of Draw'!N14)</f>
        <v/>
      </c>
      <c r="C14" s="13" t="str">
        <f>IF('Order of Draw'!$N14="","",'Order of Draw'!O14)</f>
        <v/>
      </c>
      <c r="D14" s="47"/>
      <c r="E14" s="47"/>
      <c r="F14" s="47"/>
      <c r="G14" s="47"/>
      <c r="H14" s="47"/>
      <c r="I14" s="47"/>
      <c r="J14" s="47"/>
      <c r="L14" s="47"/>
      <c r="M14" s="47"/>
      <c r="N14" s="47"/>
      <c r="O14" s="47"/>
      <c r="P14" s="47"/>
      <c r="Q14" s="47"/>
      <c r="R14" s="47"/>
      <c r="S14" s="10"/>
      <c r="T14" s="5">
        <f t="shared" si="2"/>
        <v>0</v>
      </c>
      <c r="U14" s="5">
        <f t="shared" si="3"/>
        <v>0</v>
      </c>
      <c r="V14" s="5"/>
      <c r="W14" s="5"/>
      <c r="X14" s="5">
        <f t="shared" si="4"/>
        <v>0</v>
      </c>
      <c r="Y14" s="55"/>
      <c r="Z14" s="45"/>
      <c r="AA14" s="70"/>
    </row>
    <row r="15" spans="1:27" x14ac:dyDescent="0.3">
      <c r="A15" s="30" t="str">
        <f>IF('Order of Draw'!$N15="","",'Order of Draw'!M15)</f>
        <v/>
      </c>
      <c r="B15" s="13" t="str">
        <f>IF('Order of Draw'!$N15="","",'Order of Draw'!N15)</f>
        <v/>
      </c>
      <c r="C15" s="13" t="str">
        <f>IF('Order of Draw'!$N15="","",'Order of Draw'!O15)</f>
        <v/>
      </c>
      <c r="D15" s="47"/>
      <c r="E15" s="47"/>
      <c r="F15" s="47"/>
      <c r="G15" s="47"/>
      <c r="H15" s="47"/>
      <c r="I15" s="47"/>
      <c r="J15" s="47"/>
      <c r="L15" s="47"/>
      <c r="M15" s="47"/>
      <c r="N15" s="47"/>
      <c r="O15" s="47"/>
      <c r="P15" s="47"/>
      <c r="Q15" s="47"/>
      <c r="R15" s="47"/>
      <c r="S15" s="10"/>
      <c r="T15" s="5">
        <f t="shared" si="2"/>
        <v>0</v>
      </c>
      <c r="U15" s="5">
        <f t="shared" si="3"/>
        <v>0</v>
      </c>
      <c r="V15" s="5"/>
      <c r="W15" s="5"/>
      <c r="X15" s="5">
        <f t="shared" si="4"/>
        <v>0</v>
      </c>
      <c r="Y15" s="55"/>
      <c r="Z15" s="45"/>
      <c r="AA15" s="70"/>
    </row>
    <row r="16" spans="1:27" x14ac:dyDescent="0.3">
      <c r="A16" s="30" t="str">
        <f>IF('Order of Draw'!$N16="","",'Order of Draw'!M16)</f>
        <v/>
      </c>
      <c r="B16" s="13" t="str">
        <f>IF('Order of Draw'!$N16="","",'Order of Draw'!N16)</f>
        <v/>
      </c>
      <c r="C16" s="13" t="str">
        <f>IF('Order of Draw'!$N16="","",'Order of Draw'!O16)</f>
        <v/>
      </c>
      <c r="D16" s="47"/>
      <c r="E16" s="47"/>
      <c r="F16" s="47"/>
      <c r="G16" s="47"/>
      <c r="H16" s="47"/>
      <c r="I16" s="47"/>
      <c r="J16" s="47"/>
      <c r="L16" s="47"/>
      <c r="M16" s="47"/>
      <c r="N16" s="47"/>
      <c r="O16" s="47"/>
      <c r="P16" s="47"/>
      <c r="Q16" s="47"/>
      <c r="R16" s="47"/>
      <c r="S16" s="10"/>
      <c r="T16" s="5">
        <f t="shared" si="2"/>
        <v>0</v>
      </c>
      <c r="U16" s="5">
        <f t="shared" si="3"/>
        <v>0</v>
      </c>
      <c r="V16" s="5"/>
      <c r="W16" s="5"/>
      <c r="X16" s="5">
        <f t="shared" si="4"/>
        <v>0</v>
      </c>
      <c r="Y16" s="55"/>
      <c r="Z16" s="45"/>
      <c r="AA16" s="70"/>
    </row>
    <row r="17" spans="1:27" x14ac:dyDescent="0.3">
      <c r="A17" s="30" t="str">
        <f>IF('Order of Draw'!$N17="","",'Order of Draw'!M17)</f>
        <v/>
      </c>
      <c r="B17" s="13" t="str">
        <f>IF('Order of Draw'!$N17="","",'Order of Draw'!N17)</f>
        <v/>
      </c>
      <c r="C17" s="13" t="str">
        <f>IF('Order of Draw'!$N17="","",'Order of Draw'!O17)</f>
        <v/>
      </c>
      <c r="D17" s="47"/>
      <c r="E17" s="47"/>
      <c r="F17" s="47"/>
      <c r="G17" s="47"/>
      <c r="H17" s="47"/>
      <c r="I17" s="47"/>
      <c r="J17" s="47"/>
      <c r="L17" s="47"/>
      <c r="M17" s="47"/>
      <c r="N17" s="47"/>
      <c r="O17" s="47"/>
      <c r="P17" s="47"/>
      <c r="Q17" s="47"/>
      <c r="R17" s="47"/>
      <c r="S17" s="10"/>
      <c r="T17" s="5">
        <f t="shared" si="2"/>
        <v>0</v>
      </c>
      <c r="U17" s="5">
        <f t="shared" si="3"/>
        <v>0</v>
      </c>
      <c r="V17" s="5"/>
      <c r="W17" s="5"/>
      <c r="X17" s="5">
        <f t="shared" si="4"/>
        <v>0</v>
      </c>
      <c r="Y17" s="55"/>
      <c r="Z17" s="45"/>
      <c r="AA17" s="70"/>
    </row>
    <row r="18" spans="1:27" x14ac:dyDescent="0.3">
      <c r="A18" s="30" t="str">
        <f>IF('Order of Draw'!$N18="","",'Order of Draw'!M18)</f>
        <v/>
      </c>
      <c r="B18" s="13" t="str">
        <f>IF('Order of Draw'!$N18="","",'Order of Draw'!N18)</f>
        <v/>
      </c>
      <c r="C18" s="13" t="str">
        <f>IF('Order of Draw'!$N18="","",'Order of Draw'!O18)</f>
        <v/>
      </c>
      <c r="D18" s="47"/>
      <c r="E18" s="47"/>
      <c r="F18" s="47"/>
      <c r="G18" s="47"/>
      <c r="H18" s="47"/>
      <c r="I18" s="47"/>
      <c r="J18" s="47"/>
      <c r="L18" s="47"/>
      <c r="M18" s="47"/>
      <c r="N18" s="47"/>
      <c r="O18" s="47"/>
      <c r="P18" s="47"/>
      <c r="Q18" s="47"/>
      <c r="R18" s="47"/>
      <c r="S18" s="10"/>
      <c r="T18" s="5">
        <f t="shared" si="2"/>
        <v>0</v>
      </c>
      <c r="U18" s="5">
        <f t="shared" si="3"/>
        <v>0</v>
      </c>
      <c r="V18" s="5"/>
      <c r="W18" s="5"/>
      <c r="X18" s="5">
        <f t="shared" si="4"/>
        <v>0</v>
      </c>
      <c r="Y18" s="55"/>
      <c r="Z18" s="45"/>
      <c r="AA18" s="70"/>
    </row>
    <row r="19" spans="1:27" x14ac:dyDescent="0.3">
      <c r="A19" s="30" t="str">
        <f>IF('Order of Draw'!$N19="","",'Order of Draw'!M19)</f>
        <v/>
      </c>
      <c r="B19" s="13" t="str">
        <f>IF('Order of Draw'!$N19="","",'Order of Draw'!N19)</f>
        <v/>
      </c>
      <c r="C19" s="13" t="str">
        <f>IF('Order of Draw'!$N19="","",'Order of Draw'!O19)</f>
        <v/>
      </c>
      <c r="D19" s="47"/>
      <c r="E19" s="47"/>
      <c r="F19" s="47"/>
      <c r="G19" s="47"/>
      <c r="H19" s="47"/>
      <c r="I19" s="47"/>
      <c r="J19" s="47"/>
      <c r="L19" s="47"/>
      <c r="M19" s="47"/>
      <c r="N19" s="47"/>
      <c r="O19" s="47"/>
      <c r="P19" s="47"/>
      <c r="Q19" s="47"/>
      <c r="R19" s="47"/>
      <c r="S19" s="10"/>
      <c r="T19" s="5">
        <f t="shared" si="2"/>
        <v>0</v>
      </c>
      <c r="U19" s="5">
        <f t="shared" si="3"/>
        <v>0</v>
      </c>
      <c r="V19" s="5"/>
      <c r="W19" s="5"/>
      <c r="X19" s="5">
        <f t="shared" si="4"/>
        <v>0</v>
      </c>
      <c r="Y19" s="55"/>
      <c r="Z19" s="45"/>
      <c r="AA19" s="70"/>
    </row>
    <row r="20" spans="1:27" x14ac:dyDescent="0.3">
      <c r="A20" s="30" t="str">
        <f>IF('Order of Draw'!$N20="","",'Order of Draw'!M20)</f>
        <v/>
      </c>
      <c r="B20" s="13" t="str">
        <f>IF('Order of Draw'!$N20="","",'Order of Draw'!N20)</f>
        <v/>
      </c>
      <c r="C20" s="13" t="str">
        <f>IF('Order of Draw'!$N20="","",'Order of Draw'!O20)</f>
        <v/>
      </c>
      <c r="D20" s="47"/>
      <c r="E20" s="47"/>
      <c r="F20" s="47"/>
      <c r="G20" s="47"/>
      <c r="H20" s="47"/>
      <c r="I20" s="47"/>
      <c r="J20" s="47"/>
      <c r="L20" s="47"/>
      <c r="M20" s="47"/>
      <c r="N20" s="47"/>
      <c r="O20" s="47"/>
      <c r="P20" s="47"/>
      <c r="Q20" s="47"/>
      <c r="R20" s="47"/>
      <c r="S20" s="10"/>
      <c r="T20" s="5">
        <f t="shared" si="2"/>
        <v>0</v>
      </c>
      <c r="U20" s="5">
        <f t="shared" si="3"/>
        <v>0</v>
      </c>
      <c r="V20" s="5"/>
      <c r="W20" s="5"/>
      <c r="X20" s="5">
        <f t="shared" si="4"/>
        <v>0</v>
      </c>
      <c r="Y20" s="55"/>
      <c r="Z20" s="45"/>
      <c r="AA20" s="70"/>
    </row>
    <row r="21" spans="1:27" x14ac:dyDescent="0.3">
      <c r="A21" s="30" t="str">
        <f>IF('Order of Draw'!$N21="","",'Order of Draw'!M21)</f>
        <v/>
      </c>
      <c r="B21" s="13" t="str">
        <f>IF('Order of Draw'!$N21="","",'Order of Draw'!N21)</f>
        <v/>
      </c>
      <c r="C21" s="13" t="str">
        <f>IF('Order of Draw'!$N21="","",'Order of Draw'!O21)</f>
        <v/>
      </c>
      <c r="D21" s="47"/>
      <c r="E21" s="47"/>
      <c r="F21" s="47"/>
      <c r="G21" s="47"/>
      <c r="H21" s="47"/>
      <c r="I21" s="47"/>
      <c r="J21" s="47"/>
      <c r="L21" s="47"/>
      <c r="M21" s="47"/>
      <c r="N21" s="47"/>
      <c r="O21" s="47"/>
      <c r="P21" s="47"/>
      <c r="Q21" s="47"/>
      <c r="R21" s="47"/>
      <c r="S21" s="10"/>
      <c r="T21" s="5">
        <f t="shared" si="2"/>
        <v>0</v>
      </c>
      <c r="U21" s="5">
        <f t="shared" si="3"/>
        <v>0</v>
      </c>
      <c r="V21" s="5"/>
      <c r="W21" s="5"/>
      <c r="X21" s="5">
        <f t="shared" si="4"/>
        <v>0</v>
      </c>
      <c r="Y21" s="55"/>
      <c r="Z21" s="45"/>
      <c r="AA21" s="70"/>
    </row>
    <row r="22" spans="1:27" x14ac:dyDescent="0.3">
      <c r="A22" s="30" t="str">
        <f>IF('Order of Draw'!$N22="","",'Order of Draw'!M22)</f>
        <v/>
      </c>
      <c r="B22" s="13" t="str">
        <f>IF('Order of Draw'!$N22="","",'Order of Draw'!N22)</f>
        <v/>
      </c>
      <c r="C22" s="13" t="str">
        <f>IF('Order of Draw'!$N22="","",'Order of Draw'!O22)</f>
        <v/>
      </c>
      <c r="D22" s="47"/>
      <c r="E22" s="47"/>
      <c r="F22" s="47"/>
      <c r="G22" s="47"/>
      <c r="H22" s="47"/>
      <c r="I22" s="47"/>
      <c r="J22" s="47"/>
      <c r="L22" s="47"/>
      <c r="M22" s="47"/>
      <c r="N22" s="47"/>
      <c r="O22" s="47"/>
      <c r="P22" s="47"/>
      <c r="Q22" s="47"/>
      <c r="R22" s="47"/>
      <c r="S22" s="10"/>
      <c r="T22" s="5">
        <f t="shared" si="2"/>
        <v>0</v>
      </c>
      <c r="U22" s="5">
        <f t="shared" si="3"/>
        <v>0</v>
      </c>
      <c r="V22" s="5"/>
      <c r="W22" s="5"/>
      <c r="X22" s="5">
        <f t="shared" si="4"/>
        <v>0</v>
      </c>
      <c r="Y22" s="55"/>
      <c r="Z22" s="45"/>
      <c r="AA22" s="70"/>
    </row>
    <row r="23" spans="1:27" x14ac:dyDescent="0.3">
      <c r="A23" s="30" t="str">
        <f>IF('Order of Draw'!$N23="","",'Order of Draw'!M23)</f>
        <v/>
      </c>
      <c r="B23" s="13" t="str">
        <f>IF('Order of Draw'!$N23="","",'Order of Draw'!N23)</f>
        <v/>
      </c>
      <c r="C23" s="13" t="str">
        <f>IF('Order of Draw'!$N23="","",'Order of Draw'!O23)</f>
        <v/>
      </c>
      <c r="D23" s="47"/>
      <c r="E23" s="47"/>
      <c r="F23" s="47"/>
      <c r="G23" s="47"/>
      <c r="H23" s="47"/>
      <c r="I23" s="47"/>
      <c r="J23" s="47"/>
      <c r="L23" s="47"/>
      <c r="M23" s="47"/>
      <c r="N23" s="47"/>
      <c r="O23" s="47"/>
      <c r="P23" s="47"/>
      <c r="Q23" s="47"/>
      <c r="R23" s="47"/>
      <c r="S23" s="10"/>
      <c r="T23" s="5">
        <f t="shared" si="2"/>
        <v>0</v>
      </c>
      <c r="U23" s="5">
        <f t="shared" si="3"/>
        <v>0</v>
      </c>
      <c r="V23" s="5"/>
      <c r="W23" s="5"/>
      <c r="X23" s="5">
        <f t="shared" si="4"/>
        <v>0</v>
      </c>
      <c r="Y23" s="55"/>
      <c r="Z23" s="45"/>
      <c r="AA23" s="70"/>
    </row>
    <row r="24" spans="1:27" x14ac:dyDescent="0.3">
      <c r="A24" s="30" t="str">
        <f>IF('Order of Draw'!$N24="","",'Order of Draw'!M24)</f>
        <v/>
      </c>
      <c r="B24" s="13" t="str">
        <f>IF('Order of Draw'!$N24="","",'Order of Draw'!N24)</f>
        <v/>
      </c>
      <c r="C24" s="13" t="str">
        <f>IF('Order of Draw'!$N24="","",'Order of Draw'!O24)</f>
        <v/>
      </c>
      <c r="D24" s="47"/>
      <c r="E24" s="47"/>
      <c r="F24" s="47"/>
      <c r="G24" s="47"/>
      <c r="H24" s="47"/>
      <c r="I24" s="47"/>
      <c r="J24" s="47"/>
      <c r="L24" s="47"/>
      <c r="M24" s="47"/>
      <c r="N24" s="47"/>
      <c r="O24" s="47"/>
      <c r="P24" s="47"/>
      <c r="Q24" s="47"/>
      <c r="R24" s="47"/>
      <c r="S24" s="10"/>
      <c r="T24" s="5">
        <f t="shared" si="2"/>
        <v>0</v>
      </c>
      <c r="U24" s="5">
        <f t="shared" si="3"/>
        <v>0</v>
      </c>
      <c r="V24" s="5"/>
      <c r="W24" s="5"/>
      <c r="X24" s="5">
        <f t="shared" si="4"/>
        <v>0</v>
      </c>
      <c r="Y24" s="55"/>
      <c r="Z24" s="45"/>
      <c r="AA24" s="70"/>
    </row>
    <row r="25" spans="1:27" x14ac:dyDescent="0.3">
      <c r="A25" s="30" t="str">
        <f>IF('Order of Draw'!$N25="","",'Order of Draw'!M25)</f>
        <v/>
      </c>
      <c r="B25" s="13" t="str">
        <f>IF('Order of Draw'!$N25="","",'Order of Draw'!N25)</f>
        <v/>
      </c>
      <c r="C25" s="13" t="str">
        <f>IF('Order of Draw'!$N25="","",'Order of Draw'!O25)</f>
        <v/>
      </c>
      <c r="D25" s="47"/>
      <c r="E25" s="47"/>
      <c r="F25" s="47"/>
      <c r="G25" s="47"/>
      <c r="H25" s="47"/>
      <c r="I25" s="47"/>
      <c r="J25" s="47"/>
      <c r="L25" s="47"/>
      <c r="M25" s="47"/>
      <c r="N25" s="47"/>
      <c r="O25" s="47"/>
      <c r="P25" s="47"/>
      <c r="Q25" s="47"/>
      <c r="R25" s="47"/>
      <c r="S25" s="10"/>
      <c r="T25" s="5">
        <f t="shared" si="2"/>
        <v>0</v>
      </c>
      <c r="U25" s="5">
        <f t="shared" si="3"/>
        <v>0</v>
      </c>
      <c r="V25" s="5"/>
      <c r="W25" s="5"/>
      <c r="X25" s="5">
        <f t="shared" si="4"/>
        <v>0</v>
      </c>
      <c r="Y25" s="55"/>
      <c r="Z25" s="45"/>
      <c r="AA25" s="70"/>
    </row>
    <row r="26" spans="1:27" x14ac:dyDescent="0.3">
      <c r="A26" s="30" t="str">
        <f>IF('Order of Draw'!$N26="","",'Order of Draw'!M26)</f>
        <v/>
      </c>
      <c r="B26" s="13" t="str">
        <f>IF('Order of Draw'!$N26="","",'Order of Draw'!N26)</f>
        <v/>
      </c>
      <c r="C26" s="13" t="str">
        <f>IF('Order of Draw'!$N26="","",'Order of Draw'!O26)</f>
        <v/>
      </c>
      <c r="D26" s="47"/>
      <c r="E26" s="47"/>
      <c r="F26" s="47"/>
      <c r="G26" s="47"/>
      <c r="H26" s="47"/>
      <c r="I26" s="47"/>
      <c r="J26" s="47"/>
      <c r="L26" s="47"/>
      <c r="M26" s="47"/>
      <c r="N26" s="47"/>
      <c r="O26" s="47"/>
      <c r="P26" s="47"/>
      <c r="Q26" s="47"/>
      <c r="R26" s="47"/>
      <c r="S26" s="10"/>
      <c r="T26" s="5">
        <f t="shared" si="2"/>
        <v>0</v>
      </c>
      <c r="U26" s="5">
        <f t="shared" si="3"/>
        <v>0</v>
      </c>
      <c r="V26" s="5"/>
      <c r="W26" s="5"/>
      <c r="X26" s="5">
        <f t="shared" si="4"/>
        <v>0</v>
      </c>
      <c r="Y26" s="55"/>
      <c r="Z26" s="45"/>
      <c r="AA26" s="70"/>
    </row>
    <row r="27" spans="1:27" x14ac:dyDescent="0.3">
      <c r="A27" s="30" t="str">
        <f>IF('Order of Draw'!$N27="","",'Order of Draw'!M27)</f>
        <v/>
      </c>
      <c r="B27" s="13" t="str">
        <f>IF('Order of Draw'!$N27="","",'Order of Draw'!N27)</f>
        <v/>
      </c>
      <c r="C27" s="13" t="str">
        <f>IF('Order of Draw'!$N27="","",'Order of Draw'!O27)</f>
        <v/>
      </c>
      <c r="D27" s="47"/>
      <c r="E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10"/>
      <c r="T27" s="5">
        <f t="shared" si="2"/>
        <v>0</v>
      </c>
      <c r="U27" s="5">
        <f t="shared" si="3"/>
        <v>0</v>
      </c>
      <c r="V27" s="5"/>
      <c r="W27" s="5"/>
      <c r="X27" s="5">
        <f t="shared" si="4"/>
        <v>0</v>
      </c>
      <c r="Y27" s="55"/>
      <c r="Z27" s="45"/>
      <c r="AA27" s="70"/>
    </row>
    <row r="28" spans="1:27" x14ac:dyDescent="0.3">
      <c r="A28" s="30" t="str">
        <f>IF('Order of Draw'!$N28="","",'Order of Draw'!M28)</f>
        <v/>
      </c>
      <c r="B28" s="13" t="str">
        <f>IF('Order of Draw'!$N28="","",'Order of Draw'!N28)</f>
        <v/>
      </c>
      <c r="C28" s="13" t="str">
        <f>IF('Order of Draw'!$N28="","",'Order of Draw'!O28)</f>
        <v/>
      </c>
      <c r="D28" s="47"/>
      <c r="E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10"/>
      <c r="T28" s="5">
        <f t="shared" si="2"/>
        <v>0</v>
      </c>
      <c r="U28" s="5">
        <f t="shared" si="3"/>
        <v>0</v>
      </c>
      <c r="V28" s="5"/>
      <c r="W28" s="5"/>
      <c r="X28" s="5">
        <f t="shared" si="4"/>
        <v>0</v>
      </c>
      <c r="Y28" s="55"/>
      <c r="Z28" s="45"/>
      <c r="AA28" s="70"/>
    </row>
    <row r="29" spans="1:27" x14ac:dyDescent="0.3">
      <c r="A29" s="30" t="str">
        <f>IF('Order of Draw'!$N29="","",'Order of Draw'!M29)</f>
        <v/>
      </c>
      <c r="B29" s="13" t="str">
        <f>IF('Order of Draw'!$N29="","",'Order of Draw'!N29)</f>
        <v/>
      </c>
      <c r="C29" s="13" t="str">
        <f>IF('Order of Draw'!$N29="","",'Order of Draw'!O29)</f>
        <v/>
      </c>
      <c r="D29" s="47"/>
      <c r="E29" s="47"/>
      <c r="F29" s="47"/>
      <c r="G29" s="47"/>
      <c r="H29" s="47"/>
      <c r="I29" s="47"/>
      <c r="J29" s="47"/>
      <c r="L29" s="47"/>
      <c r="M29" s="47"/>
      <c r="N29" s="47"/>
      <c r="O29" s="47"/>
      <c r="P29" s="47"/>
      <c r="Q29" s="47"/>
      <c r="R29" s="47"/>
      <c r="S29" s="10"/>
      <c r="T29" s="5">
        <f t="shared" si="2"/>
        <v>0</v>
      </c>
      <c r="U29" s="5">
        <f t="shared" si="3"/>
        <v>0</v>
      </c>
      <c r="V29" s="5"/>
      <c r="W29" s="5"/>
      <c r="X29" s="5">
        <f t="shared" si="4"/>
        <v>0</v>
      </c>
      <c r="Y29" s="55"/>
      <c r="Z29" s="45"/>
      <c r="AA29" s="70"/>
    </row>
    <row r="30" spans="1:27" x14ac:dyDescent="0.3">
      <c r="A30" s="30" t="str">
        <f>IF('Order of Draw'!$N30="","",'Order of Draw'!M30)</f>
        <v/>
      </c>
      <c r="B30" s="13" t="str">
        <f>IF('Order of Draw'!$N30="","",'Order of Draw'!N30)</f>
        <v/>
      </c>
      <c r="C30" s="13" t="str">
        <f>IF('Order of Draw'!$N30="","",'Order of Draw'!O30)</f>
        <v/>
      </c>
      <c r="D30" s="47"/>
      <c r="E30" s="47"/>
      <c r="F30" s="47"/>
      <c r="G30" s="47"/>
      <c r="H30" s="47"/>
      <c r="I30" s="47"/>
      <c r="J30" s="47"/>
      <c r="L30" s="47"/>
      <c r="M30" s="47"/>
      <c r="N30" s="47"/>
      <c r="O30" s="47"/>
      <c r="P30" s="47"/>
      <c r="Q30" s="47"/>
      <c r="R30" s="47"/>
      <c r="S30" s="10"/>
      <c r="T30" s="5">
        <f t="shared" si="2"/>
        <v>0</v>
      </c>
      <c r="U30" s="5">
        <f t="shared" si="3"/>
        <v>0</v>
      </c>
      <c r="V30" s="5"/>
      <c r="W30" s="5"/>
      <c r="X30" s="5">
        <f t="shared" si="4"/>
        <v>0</v>
      </c>
      <c r="Y30" s="55"/>
      <c r="Z30" s="45"/>
      <c r="AA30" s="70"/>
    </row>
    <row r="31" spans="1:27" x14ac:dyDescent="0.3">
      <c r="A31" s="30" t="str">
        <f>IF('Order of Draw'!$N31="","",'Order of Draw'!M31)</f>
        <v/>
      </c>
      <c r="B31" s="13" t="str">
        <f>IF('Order of Draw'!$N31="","",'Order of Draw'!N31)</f>
        <v/>
      </c>
      <c r="C31" s="13" t="str">
        <f>IF('Order of Draw'!$N31="","",'Order of Draw'!O31)</f>
        <v/>
      </c>
      <c r="D31" s="47"/>
      <c r="E31" s="47"/>
      <c r="F31" s="47"/>
      <c r="G31" s="47"/>
      <c r="H31" s="47"/>
      <c r="I31" s="47"/>
      <c r="J31" s="47"/>
      <c r="L31" s="47"/>
      <c r="M31" s="47"/>
      <c r="N31" s="47"/>
      <c r="O31" s="47"/>
      <c r="P31" s="47"/>
      <c r="Q31" s="47"/>
      <c r="R31" s="47"/>
      <c r="S31" s="10"/>
      <c r="T31" s="5">
        <f t="shared" si="2"/>
        <v>0</v>
      </c>
      <c r="U31" s="5">
        <f t="shared" si="3"/>
        <v>0</v>
      </c>
      <c r="V31" s="5"/>
      <c r="W31" s="5"/>
      <c r="X31" s="5">
        <f t="shared" si="4"/>
        <v>0</v>
      </c>
      <c r="Y31" s="55"/>
      <c r="Z31" s="45"/>
      <c r="AA31" s="70"/>
    </row>
    <row r="32" spans="1:27" x14ac:dyDescent="0.3">
      <c r="A32" s="30" t="str">
        <f>IF('Order of Draw'!$N32="","",'Order of Draw'!M32)</f>
        <v/>
      </c>
      <c r="B32" s="13" t="str">
        <f>IF('Order of Draw'!$N32="","",'Order of Draw'!N32)</f>
        <v/>
      </c>
      <c r="C32" s="13" t="str">
        <f>IF('Order of Draw'!$N32="","",'Order of Draw'!O32)</f>
        <v/>
      </c>
      <c r="D32" s="47"/>
      <c r="E32" s="47"/>
      <c r="F32" s="47"/>
      <c r="G32" s="47"/>
      <c r="H32" s="47"/>
      <c r="I32" s="47"/>
      <c r="J32" s="47"/>
      <c r="L32" s="47"/>
      <c r="M32" s="47"/>
      <c r="N32" s="47"/>
      <c r="O32" s="47"/>
      <c r="P32" s="47"/>
      <c r="Q32" s="47"/>
      <c r="R32" s="47"/>
      <c r="S32" s="10"/>
      <c r="T32" s="5">
        <f t="shared" si="2"/>
        <v>0</v>
      </c>
      <c r="U32" s="5">
        <f t="shared" si="3"/>
        <v>0</v>
      </c>
      <c r="V32" s="5"/>
      <c r="W32" s="5"/>
      <c r="X32" s="5">
        <f t="shared" si="4"/>
        <v>0</v>
      </c>
      <c r="Y32" s="55"/>
      <c r="Z32" s="45"/>
      <c r="AA32" s="70"/>
    </row>
    <row r="33" spans="25:25" x14ac:dyDescent="0.3">
      <c r="Y33" s="29"/>
    </row>
    <row r="34" spans="25:25" x14ac:dyDescent="0.3">
      <c r="Y34" s="29"/>
    </row>
    <row r="35" spans="25:25" x14ac:dyDescent="0.3">
      <c r="Y35" s="29"/>
    </row>
    <row r="36" spans="25:25" x14ac:dyDescent="0.3">
      <c r="Y36" s="29"/>
    </row>
    <row r="37" spans="25:25" x14ac:dyDescent="0.3">
      <c r="Y37" s="29"/>
    </row>
  </sheetData>
  <phoneticPr fontId="1" type="noConversion"/>
  <conditionalFormatting sqref="U6:V32">
    <cfRule type="expression" dxfId="108" priority="20" stopIfTrue="1">
      <formula>MOD(ROW(),2)=0</formula>
    </cfRule>
  </conditionalFormatting>
  <conditionalFormatting sqref="A6:C24 W6:X32 T6:T32">
    <cfRule type="expression" dxfId="107" priority="21" stopIfTrue="1">
      <formula>MOD(ROW(),2)=0</formula>
    </cfRule>
  </conditionalFormatting>
  <conditionalFormatting sqref="A6:A32">
    <cfRule type="expression" dxfId="106" priority="19" stopIfTrue="1">
      <formula>MOD(ROW(),2)=0</formula>
    </cfRule>
  </conditionalFormatting>
  <conditionalFormatting sqref="B6:B32">
    <cfRule type="expression" dxfId="105" priority="18" stopIfTrue="1">
      <formula>MOD(ROW(),2)=0</formula>
    </cfRule>
  </conditionalFormatting>
  <conditionalFormatting sqref="C6:C32">
    <cfRule type="expression" dxfId="104" priority="17" stopIfTrue="1">
      <formula>MOD(ROW(),2)=0</formula>
    </cfRule>
  </conditionalFormatting>
  <conditionalFormatting sqref="A3:C5">
    <cfRule type="expression" dxfId="103" priority="14" stopIfTrue="1">
      <formula>MOD(ROW(),2)=0</formula>
    </cfRule>
  </conditionalFormatting>
  <conditionalFormatting sqref="U5:V5">
    <cfRule type="expression" dxfId="102" priority="10" stopIfTrue="1">
      <formula>MOD(ROW(),2)=0</formula>
    </cfRule>
  </conditionalFormatting>
  <conditionalFormatting sqref="W5:X5 T5">
    <cfRule type="expression" dxfId="101" priority="11" stopIfTrue="1">
      <formula>MOD(ROW(),2)=0</formula>
    </cfRule>
  </conditionalFormatting>
  <conditionalFormatting sqref="T3:V32">
    <cfRule type="expression" dxfId="100" priority="5" stopIfTrue="1">
      <formula>MOD(ROW(),2)=0</formula>
    </cfRule>
  </conditionalFormatting>
  <conditionalFormatting sqref="W3:W32">
    <cfRule type="expression" dxfId="99" priority="4" stopIfTrue="1">
      <formula>MOD(ROW(),2)=0</formula>
    </cfRule>
  </conditionalFormatting>
  <conditionalFormatting sqref="X3:X32">
    <cfRule type="expression" dxfId="98" priority="3" stopIfTrue="1">
      <formula>MOD(ROW(),2)=0</formula>
    </cfRule>
  </conditionalFormatting>
  <conditionalFormatting sqref="L3:R32">
    <cfRule type="expression" dxfId="97" priority="1" stopIfTrue="1">
      <formula>MOD(ROW(),2)=0</formula>
    </cfRule>
  </conditionalFormatting>
  <conditionalFormatting sqref="D3:J32">
    <cfRule type="expression" dxfId="96" priority="2" stopIfTrue="1">
      <formula>MOD(ROW(),2)=0</formula>
    </cfRule>
  </conditionalFormatting>
  <pageMargins left="0.4" right="0.4" top="1" bottom="1" header="0.5" footer="0.5"/>
  <pageSetup scale="94" orientation="landscape" r:id="rId1"/>
  <headerFooter alignWithMargins="0">
    <oddHeader>&amp;C&amp;"Arial,Bold"&amp;16Varsity Figures - Teams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P4" sqref="P4"/>
    </sheetView>
  </sheetViews>
  <sheetFormatPr defaultRowHeight="13.2" x14ac:dyDescent="0.25"/>
  <cols>
    <col min="1" max="1" width="3.6640625" customWidth="1"/>
    <col min="2" max="3" width="12.6640625" customWidth="1"/>
    <col min="4" max="5" width="3.6640625" customWidth="1"/>
    <col min="6" max="7" width="12.6640625" customWidth="1"/>
    <col min="8" max="9" width="3.6640625" customWidth="1"/>
    <col min="10" max="11" width="12.6640625" customWidth="1"/>
    <col min="12" max="13" width="3.6640625" customWidth="1"/>
    <col min="14" max="15" width="12.6640625" customWidth="1"/>
    <col min="16" max="16" width="3.5546875" customWidth="1"/>
  </cols>
  <sheetData>
    <row r="1" spans="1:15" x14ac:dyDescent="0.25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5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5">
      <c r="A3" s="28">
        <v>1</v>
      </c>
      <c r="B3" s="59" t="s">
        <v>31</v>
      </c>
      <c r="C3" s="59" t="s">
        <v>32</v>
      </c>
      <c r="E3" s="28">
        <v>1</v>
      </c>
      <c r="F3" s="59" t="s">
        <v>31</v>
      </c>
      <c r="G3" s="59" t="s">
        <v>39</v>
      </c>
      <c r="I3" s="28">
        <v>1</v>
      </c>
      <c r="J3" s="59" t="s">
        <v>31</v>
      </c>
      <c r="K3" s="59" t="s">
        <v>43</v>
      </c>
      <c r="L3" s="28"/>
      <c r="M3" s="28">
        <v>1</v>
      </c>
      <c r="N3" s="59" t="s">
        <v>31</v>
      </c>
      <c r="O3" s="59" t="s">
        <v>47</v>
      </c>
    </row>
    <row r="4" spans="1:15" x14ac:dyDescent="0.25">
      <c r="A4" s="28">
        <f>+A3+1</f>
        <v>2</v>
      </c>
      <c r="B4" s="59" t="s">
        <v>31</v>
      </c>
      <c r="C4" s="59" t="s">
        <v>33</v>
      </c>
      <c r="E4" s="28">
        <f>+E3+1</f>
        <v>2</v>
      </c>
      <c r="F4" s="59" t="s">
        <v>31</v>
      </c>
      <c r="G4" s="59" t="s">
        <v>40</v>
      </c>
      <c r="I4" s="28">
        <f>+I3+1</f>
        <v>2</v>
      </c>
      <c r="J4" s="59" t="s">
        <v>31</v>
      </c>
      <c r="K4" s="59" t="s">
        <v>44</v>
      </c>
      <c r="L4" s="28"/>
      <c r="M4" s="28">
        <f>+M3+1</f>
        <v>2</v>
      </c>
      <c r="N4" s="59" t="s">
        <v>31</v>
      </c>
      <c r="O4" s="59" t="s">
        <v>53</v>
      </c>
    </row>
    <row r="5" spans="1:15" x14ac:dyDescent="0.25">
      <c r="A5" s="28">
        <f t="shared" ref="A5:A32" si="0">+A4+1</f>
        <v>3</v>
      </c>
      <c r="B5" s="59" t="s">
        <v>31</v>
      </c>
      <c r="C5" s="59" t="s">
        <v>34</v>
      </c>
      <c r="E5" s="28">
        <f t="shared" ref="E5:E32" si="1">+E4+1</f>
        <v>3</v>
      </c>
      <c r="F5" s="59" t="s">
        <v>31</v>
      </c>
      <c r="G5" s="59" t="s">
        <v>41</v>
      </c>
      <c r="I5" s="28">
        <f t="shared" ref="I5:I32" si="2">+I4+1</f>
        <v>3</v>
      </c>
      <c r="J5" s="59" t="s">
        <v>31</v>
      </c>
      <c r="K5" s="59" t="s">
        <v>52</v>
      </c>
      <c r="L5" s="28"/>
      <c r="M5" s="28">
        <f t="shared" ref="M5:M32" si="3">+M4+1</f>
        <v>3</v>
      </c>
      <c r="N5" s="59" t="s">
        <v>31</v>
      </c>
      <c r="O5" s="59" t="s">
        <v>48</v>
      </c>
    </row>
    <row r="6" spans="1:15" x14ac:dyDescent="0.25">
      <c r="A6" s="28">
        <f t="shared" si="0"/>
        <v>4</v>
      </c>
      <c r="B6" s="59" t="s">
        <v>35</v>
      </c>
      <c r="C6" s="59" t="s">
        <v>36</v>
      </c>
      <c r="E6" s="28">
        <f t="shared" si="1"/>
        <v>4</v>
      </c>
      <c r="F6" s="59" t="s">
        <v>35</v>
      </c>
      <c r="G6" s="59" t="s">
        <v>46</v>
      </c>
      <c r="I6" s="28">
        <f t="shared" si="2"/>
        <v>4</v>
      </c>
      <c r="J6" s="59" t="s">
        <v>35</v>
      </c>
      <c r="K6" s="59" t="s">
        <v>45</v>
      </c>
      <c r="L6" s="28"/>
      <c r="M6" s="28">
        <f t="shared" si="3"/>
        <v>4</v>
      </c>
      <c r="N6" s="59" t="s">
        <v>35</v>
      </c>
      <c r="O6" s="59" t="s">
        <v>49</v>
      </c>
    </row>
    <row r="7" spans="1:15" x14ac:dyDescent="0.25">
      <c r="A7" s="28">
        <f t="shared" si="0"/>
        <v>5</v>
      </c>
      <c r="B7" s="59" t="s">
        <v>31</v>
      </c>
      <c r="C7" s="59" t="s">
        <v>37</v>
      </c>
      <c r="E7" s="28">
        <f t="shared" si="1"/>
        <v>5</v>
      </c>
      <c r="F7" s="59" t="s">
        <v>31</v>
      </c>
      <c r="G7" s="59" t="s">
        <v>42</v>
      </c>
      <c r="I7" s="28">
        <f t="shared" si="2"/>
        <v>5</v>
      </c>
      <c r="J7" s="59"/>
      <c r="K7" s="59"/>
      <c r="L7" s="28"/>
      <c r="M7" s="28">
        <f t="shared" si="3"/>
        <v>5</v>
      </c>
      <c r="N7" s="59"/>
      <c r="O7" s="59"/>
    </row>
    <row r="8" spans="1:15" x14ac:dyDescent="0.25">
      <c r="A8" s="28">
        <f t="shared" si="0"/>
        <v>6</v>
      </c>
      <c r="B8" s="59" t="s">
        <v>35</v>
      </c>
      <c r="C8" s="59" t="s">
        <v>38</v>
      </c>
      <c r="E8" s="28">
        <f t="shared" si="1"/>
        <v>6</v>
      </c>
      <c r="F8" s="59"/>
      <c r="G8" s="59"/>
      <c r="I8" s="28">
        <f t="shared" si="2"/>
        <v>6</v>
      </c>
      <c r="J8" s="59"/>
      <c r="K8" s="59"/>
      <c r="L8" s="28"/>
      <c r="M8" s="28">
        <f t="shared" si="3"/>
        <v>6</v>
      </c>
      <c r="N8" s="59"/>
      <c r="O8" s="59"/>
    </row>
    <row r="9" spans="1:15" x14ac:dyDescent="0.25">
      <c r="A9" s="28">
        <f t="shared" si="0"/>
        <v>7</v>
      </c>
      <c r="B9" s="59"/>
      <c r="C9" s="59"/>
      <c r="E9" s="28">
        <f t="shared" si="1"/>
        <v>7</v>
      </c>
      <c r="F9" s="59"/>
      <c r="G9" s="59"/>
      <c r="I9" s="28">
        <f t="shared" si="2"/>
        <v>7</v>
      </c>
      <c r="J9" s="59"/>
      <c r="K9" s="59"/>
      <c r="L9" s="28"/>
      <c r="M9" s="28">
        <f t="shared" si="3"/>
        <v>7</v>
      </c>
      <c r="N9" s="59"/>
      <c r="O9" s="59"/>
    </row>
    <row r="10" spans="1:15" x14ac:dyDescent="0.25">
      <c r="A10" s="28">
        <f t="shared" si="0"/>
        <v>8</v>
      </c>
      <c r="B10" s="59"/>
      <c r="C10" s="59"/>
      <c r="E10" s="28">
        <f t="shared" si="1"/>
        <v>8</v>
      </c>
      <c r="F10" s="59"/>
      <c r="G10" s="59"/>
      <c r="I10" s="28">
        <f t="shared" si="2"/>
        <v>8</v>
      </c>
      <c r="J10" s="59"/>
      <c r="K10" s="59"/>
      <c r="L10" s="28"/>
      <c r="M10" s="28">
        <f t="shared" si="3"/>
        <v>8</v>
      </c>
      <c r="N10" s="59"/>
      <c r="O10" s="59"/>
    </row>
    <row r="11" spans="1:15" x14ac:dyDescent="0.25">
      <c r="A11" s="28">
        <f t="shared" si="0"/>
        <v>9</v>
      </c>
      <c r="B11" s="59"/>
      <c r="C11" s="59"/>
      <c r="E11" s="28">
        <f t="shared" si="1"/>
        <v>9</v>
      </c>
      <c r="F11" s="59"/>
      <c r="G11" s="59"/>
      <c r="I11" s="28">
        <f t="shared" si="2"/>
        <v>9</v>
      </c>
      <c r="J11" s="59"/>
      <c r="K11" s="59"/>
      <c r="L11" s="28"/>
      <c r="M11" s="28">
        <f t="shared" si="3"/>
        <v>9</v>
      </c>
      <c r="N11" s="59"/>
      <c r="O11" s="59"/>
    </row>
    <row r="12" spans="1:15" x14ac:dyDescent="0.25">
      <c r="A12" s="28">
        <f t="shared" si="0"/>
        <v>10</v>
      </c>
      <c r="B12" s="59"/>
      <c r="C12" s="59"/>
      <c r="E12" s="28">
        <f t="shared" si="1"/>
        <v>10</v>
      </c>
      <c r="F12" s="59"/>
      <c r="G12" s="59"/>
      <c r="I12" s="28">
        <f t="shared" si="2"/>
        <v>10</v>
      </c>
      <c r="J12" s="59"/>
      <c r="K12" s="59"/>
      <c r="L12" s="28"/>
      <c r="M12" s="28">
        <f t="shared" si="3"/>
        <v>10</v>
      </c>
      <c r="N12" s="59"/>
      <c r="O12" s="59"/>
    </row>
    <row r="13" spans="1:15" x14ac:dyDescent="0.25">
      <c r="A13" s="28">
        <f t="shared" si="0"/>
        <v>11</v>
      </c>
      <c r="B13" s="59"/>
      <c r="C13" s="59"/>
      <c r="E13" s="28">
        <f t="shared" si="1"/>
        <v>11</v>
      </c>
      <c r="F13" s="59"/>
      <c r="G13" s="59"/>
      <c r="I13" s="28">
        <f t="shared" si="2"/>
        <v>11</v>
      </c>
      <c r="J13" s="59"/>
      <c r="K13" s="59"/>
      <c r="L13" s="28"/>
      <c r="M13" s="28">
        <f t="shared" si="3"/>
        <v>11</v>
      </c>
      <c r="N13" s="59"/>
      <c r="O13" s="59"/>
    </row>
    <row r="14" spans="1:15" x14ac:dyDescent="0.25">
      <c r="A14" s="28">
        <f t="shared" si="0"/>
        <v>12</v>
      </c>
      <c r="B14" s="59"/>
      <c r="C14" s="59"/>
      <c r="E14" s="28">
        <f t="shared" si="1"/>
        <v>12</v>
      </c>
      <c r="F14" s="59"/>
      <c r="G14" s="59"/>
      <c r="I14" s="28">
        <f t="shared" si="2"/>
        <v>12</v>
      </c>
      <c r="J14" s="59"/>
      <c r="K14" s="59"/>
      <c r="L14" s="28"/>
      <c r="M14" s="28">
        <f t="shared" si="3"/>
        <v>12</v>
      </c>
      <c r="N14" s="59"/>
      <c r="O14" s="59"/>
    </row>
    <row r="15" spans="1:15" x14ac:dyDescent="0.25">
      <c r="A15" s="28">
        <f t="shared" si="0"/>
        <v>13</v>
      </c>
      <c r="B15" s="59"/>
      <c r="C15" s="59"/>
      <c r="E15" s="28">
        <f t="shared" si="1"/>
        <v>13</v>
      </c>
      <c r="F15" s="59"/>
      <c r="G15" s="59"/>
      <c r="I15" s="28">
        <f t="shared" si="2"/>
        <v>13</v>
      </c>
      <c r="J15" s="59"/>
      <c r="K15" s="59"/>
      <c r="L15" s="28"/>
      <c r="M15" s="28">
        <f t="shared" si="3"/>
        <v>13</v>
      </c>
      <c r="N15" s="59"/>
      <c r="O15" s="59"/>
    </row>
    <row r="16" spans="1:15" x14ac:dyDescent="0.25">
      <c r="A16" s="28">
        <f t="shared" si="0"/>
        <v>14</v>
      </c>
      <c r="B16" s="59"/>
      <c r="C16" s="59"/>
      <c r="E16" s="28">
        <f t="shared" si="1"/>
        <v>14</v>
      </c>
      <c r="F16" s="59"/>
      <c r="G16" s="59"/>
      <c r="I16" s="28">
        <f t="shared" si="2"/>
        <v>14</v>
      </c>
      <c r="J16" s="59"/>
      <c r="K16" s="59"/>
      <c r="L16" s="28"/>
      <c r="M16" s="28">
        <f t="shared" si="3"/>
        <v>14</v>
      </c>
      <c r="N16" s="59"/>
      <c r="O16" s="59"/>
    </row>
    <row r="17" spans="1:15" x14ac:dyDescent="0.25">
      <c r="A17" s="28">
        <f t="shared" si="0"/>
        <v>15</v>
      </c>
      <c r="B17" s="59"/>
      <c r="C17" s="59"/>
      <c r="E17" s="28">
        <f t="shared" si="1"/>
        <v>15</v>
      </c>
      <c r="F17" s="59"/>
      <c r="G17" s="59"/>
      <c r="I17" s="28">
        <f t="shared" si="2"/>
        <v>15</v>
      </c>
      <c r="J17" s="59"/>
      <c r="K17" s="59"/>
      <c r="L17" s="28"/>
      <c r="M17" s="28">
        <f t="shared" si="3"/>
        <v>15</v>
      </c>
      <c r="N17" s="59"/>
      <c r="O17" s="59"/>
    </row>
    <row r="18" spans="1:15" x14ac:dyDescent="0.25">
      <c r="A18" s="28">
        <f t="shared" si="0"/>
        <v>16</v>
      </c>
      <c r="B18" s="59"/>
      <c r="C18" s="59"/>
      <c r="E18" s="28">
        <f t="shared" si="1"/>
        <v>16</v>
      </c>
      <c r="F18" s="59"/>
      <c r="G18" s="59"/>
      <c r="I18" s="28">
        <f t="shared" si="2"/>
        <v>16</v>
      </c>
      <c r="J18" s="59"/>
      <c r="K18" s="59"/>
      <c r="L18" s="28"/>
      <c r="M18" s="28">
        <f t="shared" si="3"/>
        <v>16</v>
      </c>
      <c r="N18" s="59"/>
      <c r="O18" s="59"/>
    </row>
    <row r="19" spans="1:15" x14ac:dyDescent="0.25">
      <c r="A19" s="28">
        <f t="shared" si="0"/>
        <v>17</v>
      </c>
      <c r="B19" s="59"/>
      <c r="C19" s="59"/>
      <c r="E19" s="28">
        <f t="shared" si="1"/>
        <v>17</v>
      </c>
      <c r="F19" s="59"/>
      <c r="G19" s="59"/>
      <c r="I19" s="28">
        <f t="shared" si="2"/>
        <v>17</v>
      </c>
      <c r="J19" s="59"/>
      <c r="K19" s="59"/>
      <c r="L19" s="28"/>
      <c r="M19" s="28">
        <f t="shared" si="3"/>
        <v>17</v>
      </c>
      <c r="N19" s="59"/>
      <c r="O19" s="59"/>
    </row>
    <row r="20" spans="1:15" x14ac:dyDescent="0.25">
      <c r="A20" s="28">
        <f t="shared" si="0"/>
        <v>18</v>
      </c>
      <c r="B20" s="59"/>
      <c r="C20" s="59"/>
      <c r="E20" s="28">
        <f t="shared" si="1"/>
        <v>18</v>
      </c>
      <c r="F20" s="59"/>
      <c r="G20" s="59"/>
      <c r="I20" s="28">
        <f t="shared" si="2"/>
        <v>18</v>
      </c>
      <c r="J20" s="59"/>
      <c r="K20" s="59"/>
      <c r="L20" s="28"/>
      <c r="M20" s="28">
        <f t="shared" si="3"/>
        <v>18</v>
      </c>
      <c r="N20" s="59"/>
      <c r="O20" s="59"/>
    </row>
    <row r="21" spans="1:15" x14ac:dyDescent="0.25">
      <c r="A21" s="28">
        <f t="shared" si="0"/>
        <v>19</v>
      </c>
      <c r="B21" s="59"/>
      <c r="C21" s="59"/>
      <c r="E21" s="28">
        <f t="shared" si="1"/>
        <v>19</v>
      </c>
      <c r="F21" s="59"/>
      <c r="G21" s="59"/>
      <c r="I21" s="28">
        <f t="shared" si="2"/>
        <v>19</v>
      </c>
      <c r="J21" s="59"/>
      <c r="K21" s="59"/>
      <c r="L21" s="28"/>
      <c r="M21" s="28">
        <f t="shared" si="3"/>
        <v>19</v>
      </c>
      <c r="N21" s="59"/>
      <c r="O21" s="59"/>
    </row>
    <row r="22" spans="1:15" x14ac:dyDescent="0.25">
      <c r="A22" s="28">
        <f t="shared" si="0"/>
        <v>20</v>
      </c>
      <c r="B22" s="59"/>
      <c r="C22" s="59"/>
      <c r="E22" s="28">
        <f t="shared" si="1"/>
        <v>20</v>
      </c>
      <c r="F22" s="59"/>
      <c r="G22" s="59"/>
      <c r="I22" s="28">
        <f t="shared" si="2"/>
        <v>20</v>
      </c>
      <c r="J22" s="59"/>
      <c r="K22" s="59"/>
      <c r="L22" s="28"/>
      <c r="M22" s="28">
        <f t="shared" si="3"/>
        <v>20</v>
      </c>
      <c r="N22" s="59"/>
      <c r="O22" s="59"/>
    </row>
    <row r="23" spans="1:15" x14ac:dyDescent="0.25">
      <c r="A23" s="28">
        <f t="shared" si="0"/>
        <v>21</v>
      </c>
      <c r="B23" s="59"/>
      <c r="C23" s="59"/>
      <c r="E23" s="28">
        <f t="shared" si="1"/>
        <v>21</v>
      </c>
      <c r="F23" s="59"/>
      <c r="G23" s="59"/>
      <c r="I23" s="28">
        <f t="shared" si="2"/>
        <v>21</v>
      </c>
      <c r="J23" s="59"/>
      <c r="K23" s="59"/>
      <c r="L23" s="28"/>
      <c r="M23" s="28">
        <f t="shared" si="3"/>
        <v>21</v>
      </c>
      <c r="N23" s="59"/>
      <c r="O23" s="59"/>
    </row>
    <row r="24" spans="1:15" x14ac:dyDescent="0.25">
      <c r="A24" s="28">
        <f t="shared" si="0"/>
        <v>22</v>
      </c>
      <c r="B24" s="59"/>
      <c r="C24" s="59"/>
      <c r="E24" s="28">
        <f t="shared" si="1"/>
        <v>22</v>
      </c>
      <c r="F24" s="59"/>
      <c r="G24" s="59"/>
      <c r="I24" s="28">
        <f t="shared" si="2"/>
        <v>22</v>
      </c>
      <c r="J24" s="59"/>
      <c r="K24" s="59"/>
      <c r="L24" s="28"/>
      <c r="M24" s="28">
        <f t="shared" si="3"/>
        <v>22</v>
      </c>
      <c r="N24" s="59"/>
      <c r="O24" s="59"/>
    </row>
    <row r="25" spans="1:15" x14ac:dyDescent="0.25">
      <c r="A25" s="28">
        <f t="shared" si="0"/>
        <v>23</v>
      </c>
      <c r="B25" s="59"/>
      <c r="C25" s="59"/>
      <c r="E25" s="28">
        <f t="shared" si="1"/>
        <v>23</v>
      </c>
      <c r="F25" s="59"/>
      <c r="G25" s="59"/>
      <c r="I25" s="28">
        <f t="shared" si="2"/>
        <v>23</v>
      </c>
      <c r="J25" s="59"/>
      <c r="K25" s="59"/>
      <c r="L25" s="28"/>
      <c r="M25" s="28">
        <f t="shared" si="3"/>
        <v>23</v>
      </c>
      <c r="N25" s="59"/>
      <c r="O25" s="59"/>
    </row>
    <row r="26" spans="1:15" x14ac:dyDescent="0.25">
      <c r="A26" s="28">
        <f t="shared" si="0"/>
        <v>24</v>
      </c>
      <c r="B26" s="59"/>
      <c r="C26" s="59"/>
      <c r="E26" s="28">
        <f t="shared" si="1"/>
        <v>24</v>
      </c>
      <c r="F26" s="59"/>
      <c r="G26" s="59"/>
      <c r="I26" s="28">
        <f t="shared" si="2"/>
        <v>24</v>
      </c>
      <c r="J26" s="59"/>
      <c r="K26" s="59"/>
      <c r="L26" s="28"/>
      <c r="M26" s="28">
        <f t="shared" si="3"/>
        <v>24</v>
      </c>
      <c r="N26" s="59"/>
      <c r="O26" s="59"/>
    </row>
    <row r="27" spans="1:15" x14ac:dyDescent="0.25">
      <c r="A27" s="28">
        <f t="shared" si="0"/>
        <v>25</v>
      </c>
      <c r="B27" s="59"/>
      <c r="C27" s="59"/>
      <c r="E27" s="28">
        <f t="shared" si="1"/>
        <v>25</v>
      </c>
      <c r="F27" s="59"/>
      <c r="G27" s="59"/>
      <c r="I27" s="28">
        <f t="shared" si="2"/>
        <v>25</v>
      </c>
      <c r="J27" s="59"/>
      <c r="K27" s="59"/>
      <c r="L27" s="28"/>
      <c r="M27" s="28">
        <f t="shared" si="3"/>
        <v>25</v>
      </c>
      <c r="N27" s="59"/>
      <c r="O27" s="59"/>
    </row>
    <row r="28" spans="1:15" x14ac:dyDescent="0.25">
      <c r="A28" s="28">
        <f t="shared" si="0"/>
        <v>26</v>
      </c>
      <c r="B28" s="59"/>
      <c r="C28" s="59"/>
      <c r="E28" s="28">
        <f t="shared" si="1"/>
        <v>26</v>
      </c>
      <c r="F28" s="59"/>
      <c r="G28" s="59"/>
      <c r="I28" s="28">
        <f t="shared" si="2"/>
        <v>26</v>
      </c>
      <c r="J28" s="59"/>
      <c r="K28" s="59"/>
      <c r="L28" s="28"/>
      <c r="M28" s="28">
        <f t="shared" si="3"/>
        <v>26</v>
      </c>
      <c r="N28" s="59"/>
      <c r="O28" s="59"/>
    </row>
    <row r="29" spans="1:15" x14ac:dyDescent="0.25">
      <c r="A29" s="28">
        <f t="shared" si="0"/>
        <v>27</v>
      </c>
      <c r="B29" s="59"/>
      <c r="C29" s="59"/>
      <c r="E29" s="28">
        <f t="shared" si="1"/>
        <v>27</v>
      </c>
      <c r="F29" s="59"/>
      <c r="G29" s="59"/>
      <c r="I29" s="28">
        <f t="shared" si="2"/>
        <v>27</v>
      </c>
      <c r="J29" s="59"/>
      <c r="K29" s="59"/>
      <c r="L29" s="28"/>
      <c r="M29" s="28">
        <f t="shared" si="3"/>
        <v>27</v>
      </c>
      <c r="N29" s="59"/>
      <c r="O29" s="59"/>
    </row>
    <row r="30" spans="1:15" x14ac:dyDescent="0.25">
      <c r="A30" s="28">
        <f t="shared" si="0"/>
        <v>28</v>
      </c>
      <c r="B30" s="59"/>
      <c r="C30" s="59"/>
      <c r="E30" s="28">
        <f t="shared" si="1"/>
        <v>28</v>
      </c>
      <c r="F30" s="59"/>
      <c r="G30" s="59"/>
      <c r="I30" s="28">
        <f t="shared" si="2"/>
        <v>28</v>
      </c>
      <c r="J30" s="59"/>
      <c r="K30" s="59"/>
      <c r="L30" s="28"/>
      <c r="M30" s="28">
        <f t="shared" si="3"/>
        <v>28</v>
      </c>
      <c r="N30" s="59"/>
      <c r="O30" s="59"/>
    </row>
    <row r="31" spans="1:15" x14ac:dyDescent="0.25">
      <c r="A31" s="28">
        <f t="shared" si="0"/>
        <v>29</v>
      </c>
      <c r="B31" s="59"/>
      <c r="C31" s="59"/>
      <c r="E31" s="28">
        <f t="shared" si="1"/>
        <v>29</v>
      </c>
      <c r="F31" s="59"/>
      <c r="G31" s="59"/>
      <c r="I31" s="28">
        <f t="shared" si="2"/>
        <v>29</v>
      </c>
      <c r="J31" s="59"/>
      <c r="K31" s="59"/>
      <c r="L31" s="28"/>
      <c r="M31" s="28">
        <f t="shared" si="3"/>
        <v>29</v>
      </c>
      <c r="N31" s="59"/>
      <c r="O31" s="59"/>
    </row>
    <row r="32" spans="1:15" x14ac:dyDescent="0.25">
      <c r="A32" s="28">
        <f t="shared" si="0"/>
        <v>30</v>
      </c>
      <c r="B32" s="59"/>
      <c r="C32" s="59"/>
      <c r="E32" s="28">
        <f t="shared" si="1"/>
        <v>30</v>
      </c>
      <c r="F32" s="59"/>
      <c r="G32" s="59"/>
      <c r="I32" s="28">
        <f t="shared" si="2"/>
        <v>30</v>
      </c>
      <c r="J32" s="59"/>
      <c r="K32" s="59"/>
      <c r="L32" s="28"/>
      <c r="M32" s="28">
        <f t="shared" si="3"/>
        <v>30</v>
      </c>
      <c r="N32" s="59"/>
      <c r="O32" s="5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tabSelected="1" zoomScale="90" zoomScaleNormal="90" workbookViewId="0">
      <selection activeCell="T11" sqref="T11"/>
    </sheetView>
  </sheetViews>
  <sheetFormatPr defaultRowHeight="13.2" x14ac:dyDescent="0.25"/>
  <cols>
    <col min="1" max="1" width="8.5546875" bestFit="1" customWidth="1"/>
    <col min="2" max="2" width="19" bestFit="1" customWidth="1"/>
    <col min="3" max="3" width="18.109375" customWidth="1"/>
    <col min="4" max="4" width="8.6640625" hidden="1" customWidth="1"/>
    <col min="5" max="5" width="8" bestFit="1" customWidth="1"/>
    <col min="7" max="7" width="8.5546875" bestFit="1" customWidth="1"/>
    <col min="8" max="8" width="15.5546875" customWidth="1"/>
    <col min="9" max="9" width="18.109375" customWidth="1"/>
    <col min="10" max="10" width="8.6640625" hidden="1" customWidth="1"/>
    <col min="11" max="11" width="8" bestFit="1" customWidth="1"/>
    <col min="12" max="12" width="8.6640625" customWidth="1"/>
    <col min="13" max="13" width="8.5546875" bestFit="1" customWidth="1"/>
    <col min="14" max="14" width="15.5546875" customWidth="1"/>
    <col min="15" max="15" width="18.109375" customWidth="1"/>
    <col min="16" max="16" width="8.6640625" hidden="1" customWidth="1"/>
    <col min="17" max="17" width="8" bestFit="1" customWidth="1"/>
    <col min="19" max="19" width="8.5546875" bestFit="1" customWidth="1"/>
    <col min="20" max="20" width="15.44140625" customWidth="1"/>
    <col min="21" max="21" width="18.109375" customWidth="1"/>
    <col min="22" max="22" width="8.6640625" hidden="1" customWidth="1"/>
    <col min="23" max="23" width="8" bestFit="1" customWidth="1"/>
  </cols>
  <sheetData>
    <row r="1" spans="1:113" ht="13.8" thickBot="1" x14ac:dyDescent="0.3"/>
    <row r="2" spans="1:113" ht="17.399999999999999" x14ac:dyDescent="0.3">
      <c r="B2" s="62" t="s">
        <v>18</v>
      </c>
      <c r="C2" s="63" t="s">
        <v>28</v>
      </c>
      <c r="I2" s="61"/>
    </row>
    <row r="3" spans="1:113" ht="17.399999999999999" x14ac:dyDescent="0.3">
      <c r="B3" s="64" t="s">
        <v>31</v>
      </c>
      <c r="C3" s="65">
        <f>SUMIF($C$10:$C$12,$B3,$E$10:$E$12)+SUMIF($I$10:$I$12,$B3,$K$10:$K$12)+SUMIF($O$10:$O$12,$B3,$Q$10:$Q$12)+SUMIF($U$10:$U$12,$B3,$W$10:$W$12)</f>
        <v>36</v>
      </c>
    </row>
    <row r="4" spans="1:113" ht="18" thickBot="1" x14ac:dyDescent="0.35">
      <c r="B4" s="66" t="s">
        <v>35</v>
      </c>
      <c r="C4" s="67">
        <f>SUMIF($C$10:$C$12,$B4,$E$10:$E$12)+SUMIF($I$10:$I$12,$B4,$K$10:$K$12)+SUMIF($O$10:$O$12,$B4,$Q$10:$Q$12)+SUMIF($U$10:$U$12,$B4,$W$10:$W$12)</f>
        <v>9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5">
      <c r="B5" s="29"/>
      <c r="CQ5" s="29" t="str">
        <f>IF(Solos!$X3="Y",Solos!A3,"")</f>
        <v/>
      </c>
      <c r="CR5" s="29" t="str">
        <f>IF(Solos!$X3="Y",Solos!B3,"")</f>
        <v/>
      </c>
      <c r="CS5" s="29" t="str">
        <f>IF(Solos!$X3="Y",Solos!C3,"")</f>
        <v/>
      </c>
      <c r="CT5" s="29" t="str">
        <f>IF(Solos!$X3="Y",Solos!W3,"")</f>
        <v/>
      </c>
      <c r="CV5" t="str">
        <f>IF(Duets!$X3="Y",Duets!A3,"")</f>
        <v/>
      </c>
      <c r="CW5" t="str">
        <f>IF(Duets!$X3="Y",Duets!B3,"")</f>
        <v/>
      </c>
      <c r="CX5" t="str">
        <f>IF(Duets!$X3="Y",Duets!C3,"")</f>
        <v/>
      </c>
      <c r="CY5" t="str">
        <f>IF(Duets!$X3="Y",Duets!W3,"")</f>
        <v/>
      </c>
      <c r="DA5" t="str">
        <f>IF(Trios!$X3="Y",Trios!A3,"")</f>
        <v/>
      </c>
      <c r="DB5" t="str">
        <f>IF(Trios!$X3="Y",Trios!B3,"")</f>
        <v/>
      </c>
      <c r="DC5" t="str">
        <f>IF(Trios!$X3="Y",Trios!C3,"")</f>
        <v/>
      </c>
      <c r="DD5" t="str">
        <f>IF(Trios!$X3="Y",Trios!W3,"")</f>
        <v/>
      </c>
      <c r="DF5" t="str">
        <f>IF(Team!$Y3="Y",Team!A3,"")</f>
        <v/>
      </c>
      <c r="DG5" t="str">
        <f>IF(Team!$Y3="Y",Team!B3,"")</f>
        <v/>
      </c>
      <c r="DH5" t="str">
        <f>IF(Team!$Y3="Y",Team!C3,"")</f>
        <v/>
      </c>
      <c r="DI5" t="str">
        <f>IF(Team!$Y3="Y",Team!X3,"")</f>
        <v/>
      </c>
    </row>
    <row r="6" spans="1:113" x14ac:dyDescent="0.25">
      <c r="B6" s="29"/>
      <c r="CQ6" s="29" t="str">
        <f>IF(Solos!$X4="Y",Solos!A4,"")</f>
        <v/>
      </c>
      <c r="CR6" s="29" t="str">
        <f>IF(Solos!$X4="Y",Solos!B4,"")</f>
        <v/>
      </c>
      <c r="CS6" s="29" t="str">
        <f>IF(Solos!$X4="Y",Solos!C4,"")</f>
        <v/>
      </c>
      <c r="CT6" s="29" t="str">
        <f>IF(Solos!$X4="Y",Solos!W4,"")</f>
        <v/>
      </c>
      <c r="CV6" t="str">
        <f>IF(Duets!$X4="Y",Duets!A4,"")</f>
        <v/>
      </c>
      <c r="CW6" t="str">
        <f>IF(Duets!$X4="Y",Duets!B4,"")</f>
        <v/>
      </c>
      <c r="CX6" t="str">
        <f>IF(Duets!$X4="Y",Duets!C4,"")</f>
        <v/>
      </c>
      <c r="CY6" t="str">
        <f>IF(Duets!$X4="Y",Duets!W4,"")</f>
        <v/>
      </c>
      <c r="DA6" t="str">
        <f>IF(Trios!$X4="Y",Trios!A4,"")</f>
        <v/>
      </c>
      <c r="DB6" t="str">
        <f>IF(Trios!$X4="Y",Trios!B4,"")</f>
        <v/>
      </c>
      <c r="DC6" t="str">
        <f>IF(Trios!$X4="Y",Trios!C4,"")</f>
        <v/>
      </c>
      <c r="DD6" t="str">
        <f>IF(Trios!$X4="Y",Trios!W4,"")</f>
        <v/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x14ac:dyDescent="0.25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>
        <f>IF(Solos!$X5="Y",Solos!A5,"")</f>
        <v>3</v>
      </c>
      <c r="CR7" s="29" t="str">
        <f>IF(Solos!$X5="Y",Solos!B5,"")</f>
        <v>OMG</v>
      </c>
      <c r="CS7" s="29" t="str">
        <f>IF(Solos!$X5="Y",Solos!C5,"")</f>
        <v>Anna Ganser</v>
      </c>
      <c r="CT7" s="29">
        <f>IF(Solos!$X5="Y",Solos!W5,"")</f>
        <v>62.666666666666671</v>
      </c>
      <c r="CV7">
        <f>IF(Duets!$X5="Y",Duets!A5,"")</f>
        <v>3</v>
      </c>
      <c r="CW7" t="str">
        <f>IF(Duets!$X5="Y",Duets!B5,"")</f>
        <v>OMG</v>
      </c>
      <c r="CX7" t="str">
        <f>IF(Duets!$X5="Y",Duets!C5,"")</f>
        <v>Maddie Peters and Hannah Little</v>
      </c>
      <c r="CY7">
        <f>IF(Duets!$X5="Y",Duets!W5,"")</f>
        <v>56.833333333333336</v>
      </c>
      <c r="DA7">
        <f>IF(Trios!$X5="Y",Trios!A5,"")</f>
        <v>3</v>
      </c>
      <c r="DB7" t="str">
        <f>IF(Trios!$X5="Y",Trios!B5,"")</f>
        <v>OMG</v>
      </c>
      <c r="DC7" t="str">
        <f>IF(Trios!$X5="Y",Trios!C5,"")</f>
        <v>Holly Drazenvich, Kelly Mcnamee, Katie Olson</v>
      </c>
      <c r="DD7">
        <f>IF(Trios!$X5="Y",Trios!W5,"")</f>
        <v>53.666666666666671</v>
      </c>
      <c r="DF7">
        <f>IF(Team!$Y5="Y",Team!A5,"")</f>
        <v>3</v>
      </c>
      <c r="DG7" t="str">
        <f>IF(Team!$Y5="Y",Team!B5,"")</f>
        <v>OMG</v>
      </c>
      <c r="DH7" t="str">
        <f>IF(Team!$Y5="Y",Team!C5,"")</f>
        <v>Anna Ganser, Lizzy McBride, Ellie Heitzig, Marie Vanderwarn, Ellie Vrba, Danielle Hawes</v>
      </c>
      <c r="DI7">
        <f>IF(Team!$Y5="Y",Team!X5,"")</f>
        <v>60.333333333333329</v>
      </c>
    </row>
    <row r="8" spans="1:113" x14ac:dyDescent="0.25">
      <c r="A8" s="46" t="s">
        <v>24</v>
      </c>
      <c r="B8" s="71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>
        <f>IF(Solos!$X6="Y",Solos!A6,"")</f>
        <v>4</v>
      </c>
      <c r="CR8" s="29" t="str">
        <f>IF(Solos!$X6="Y",Solos!B6,"")</f>
        <v>CH</v>
      </c>
      <c r="CS8" s="29" t="str">
        <f>IF(Solos!$X6="Y",Solos!C6,"")</f>
        <v>Hannah Thalhuber</v>
      </c>
      <c r="CT8" s="29">
        <f>IF(Solos!$X6="Y",Solos!W6,"")</f>
        <v>48.333333333333336</v>
      </c>
      <c r="CV8">
        <f>IF(Duets!$X6="Y",Duets!A6,"")</f>
        <v>4</v>
      </c>
      <c r="CW8" t="str">
        <f>IF(Duets!$X6="Y",Duets!B6,"")</f>
        <v>CH</v>
      </c>
      <c r="CX8" t="str">
        <f>IF(Duets!$X6="Y",Duets!C6,"")</f>
        <v>Lily Dickson and Issy Rardin</v>
      </c>
      <c r="CY8">
        <f>IF(Duets!$X6="Y",Duets!W6,"")</f>
        <v>53.666666666666671</v>
      </c>
      <c r="DA8">
        <f>IF(Trios!$X6="Y",Trios!A6,"")</f>
        <v>4</v>
      </c>
      <c r="DB8" t="str">
        <f>IF(Trios!$X6="Y",Trios!B6,"")</f>
        <v>CH</v>
      </c>
      <c r="DC8" t="str">
        <f>IF(Trios!$X6="Y",Trios!C6,"")</f>
        <v>Sam Alexon, Lily Dickson, Issy Rardin</v>
      </c>
      <c r="DD8">
        <f>IF(Trios!$X6="Y",Trios!W6,"")</f>
        <v>53.166666666666671</v>
      </c>
      <c r="DF8">
        <f>IF(Team!$Y6="Y",Team!A6,"")</f>
        <v>4</v>
      </c>
      <c r="DG8" t="str">
        <f>IF(Team!$Y6="Y",Team!B6,"")</f>
        <v>CH</v>
      </c>
      <c r="DH8" t="str">
        <f>IF(Team!$Y6="Y",Team!C6,"")</f>
        <v>Ellie Salana Haworth, Ava Rosengren, Lanaya Walker, Eli Zhagany</v>
      </c>
      <c r="DI8">
        <f>IF(Team!$Y6="Y",Team!X6,"")</f>
        <v>49.833333333333329</v>
      </c>
    </row>
    <row r="9" spans="1:113" x14ac:dyDescent="0.25">
      <c r="B9" s="72"/>
      <c r="D9" s="49">
        <v>0</v>
      </c>
      <c r="E9" s="53"/>
      <c r="F9" s="53"/>
      <c r="J9" s="49">
        <v>0</v>
      </c>
      <c r="K9" s="53"/>
      <c r="L9" s="53"/>
      <c r="P9" s="49">
        <v>0</v>
      </c>
      <c r="Q9" s="53"/>
      <c r="R9" s="53"/>
      <c r="V9" s="49">
        <v>0</v>
      </c>
      <c r="W9" s="53"/>
      <c r="CQ9" s="29">
        <f>IF(Solos!$X7="Y",Solos!A7,"")</f>
        <v>5</v>
      </c>
      <c r="CR9" s="29" t="str">
        <f>IF(Solos!$X7="Y",Solos!B7,"")</f>
        <v>OMG</v>
      </c>
      <c r="CS9" s="29" t="str">
        <f>IF(Solos!$X7="Y",Solos!C7,"")</f>
        <v>Lizzy McBride</v>
      </c>
      <c r="CT9" s="29">
        <f>IF(Solos!$X7="Y",Solos!W7,"")</f>
        <v>61.166666666666671</v>
      </c>
      <c r="CV9">
        <f>IF(Duets!$X7="Y",Duets!A7,"")</f>
        <v>5</v>
      </c>
      <c r="CW9" t="str">
        <f>IF(Duets!$X7="Y",Duets!B7,"")</f>
        <v>OMG</v>
      </c>
      <c r="CX9" t="str">
        <f>IF(Duets!$X7="Y",Duets!C7,"")</f>
        <v>Anna Ganser and Lizzy McBride</v>
      </c>
      <c r="CY9">
        <f>IF(Duets!$X7="Y",Duets!W7,"")</f>
        <v>61.333333333333329</v>
      </c>
      <c r="DA9" t="str">
        <f>IF(Trios!$X7="Y",Trios!A7,"")</f>
        <v/>
      </c>
      <c r="DB9" t="str">
        <f>IF(Trios!$X7="Y",Trios!B7,"")</f>
        <v/>
      </c>
      <c r="DC9" t="str">
        <f>IF(Trios!$X7="Y",Trios!C7,"")</f>
        <v/>
      </c>
      <c r="DD9" t="str">
        <f>IF(Trios!$X7="Y",Trios!W7,"")</f>
        <v/>
      </c>
      <c r="DF9" t="str">
        <f>IF(Team!$Y7="Y",Team!A7,"")</f>
        <v/>
      </c>
      <c r="DG9" t="str">
        <f>IF(Team!$Y7="Y",Team!B7,"")</f>
        <v/>
      </c>
      <c r="DH9" t="str">
        <f>IF(Team!$Y7="Y",Team!C7,"")</f>
        <v/>
      </c>
      <c r="DI9" t="str">
        <f>IF(Team!$Y7="Y",Team!X7,"")</f>
        <v/>
      </c>
    </row>
    <row r="10" spans="1:113" x14ac:dyDescent="0.25">
      <c r="A10">
        <v>62.666666666666671</v>
      </c>
      <c r="B10" s="72" t="s">
        <v>34</v>
      </c>
      <c r="C10" t="s">
        <v>31</v>
      </c>
      <c r="D10" s="49">
        <v>62.666666666666671</v>
      </c>
      <c r="E10" s="53">
        <v>5</v>
      </c>
      <c r="F10" s="53"/>
      <c r="G10">
        <v>61.333333333333329</v>
      </c>
      <c r="H10" t="s">
        <v>42</v>
      </c>
      <c r="I10" t="s">
        <v>31</v>
      </c>
      <c r="J10" s="49">
        <v>61.333333333333329</v>
      </c>
      <c r="K10" s="53">
        <v>7</v>
      </c>
      <c r="L10" s="53"/>
      <c r="M10">
        <v>53.666666666666671</v>
      </c>
      <c r="N10" t="s">
        <v>51</v>
      </c>
      <c r="O10" t="s">
        <v>31</v>
      </c>
      <c r="P10" s="49">
        <v>53.666666666666671</v>
      </c>
      <c r="Q10" s="53">
        <v>7</v>
      </c>
      <c r="R10" s="53"/>
      <c r="S10">
        <v>60.333333333333329</v>
      </c>
      <c r="T10" t="s">
        <v>48</v>
      </c>
      <c r="U10" t="s">
        <v>31</v>
      </c>
      <c r="V10" s="49">
        <v>60.333333333333329</v>
      </c>
      <c r="W10" s="53">
        <v>10</v>
      </c>
      <c r="CQ10" s="29">
        <f>IF(Solos!$X8="Y",Solos!A8,"")</f>
        <v>6</v>
      </c>
      <c r="CR10" s="29" t="str">
        <f>IF(Solos!$X8="Y",Solos!B8,"")</f>
        <v>CH</v>
      </c>
      <c r="CS10" s="29" t="str">
        <f>IF(Solos!$X8="Y",Solos!C8,"")</f>
        <v>Sam Alexon</v>
      </c>
      <c r="CT10" s="29">
        <f>IF(Solos!$X8="Y",Solos!W8,"")</f>
        <v>56.166666666666671</v>
      </c>
      <c r="CV10" t="str">
        <f>IF(Duets!$X8="Y",Duets!A8,"")</f>
        <v/>
      </c>
      <c r="CW10" t="str">
        <f>IF(Duets!$X8="Y",Duets!B8,"")</f>
        <v/>
      </c>
      <c r="CX10" t="str">
        <f>IF(Duets!$X8="Y",Duets!C8,"")</f>
        <v/>
      </c>
      <c r="CY10" t="str">
        <f>IF(Duets!$X8="Y",Duets!W8,"")</f>
        <v/>
      </c>
      <c r="DA10" t="str">
        <f>IF(Trios!$X8="Y",Trios!A8,"")</f>
        <v/>
      </c>
      <c r="DB10" t="str">
        <f>IF(Trios!$X8="Y",Trios!B8,"")</f>
        <v/>
      </c>
      <c r="DC10" t="str">
        <f>IF(Trios!$X8="Y",Trios!C8,"")</f>
        <v/>
      </c>
      <c r="DD10" t="str">
        <f>IF(Trios!$X8="Y",Trios!W8,"")</f>
        <v/>
      </c>
      <c r="DF10" t="str">
        <f>IF(Team!$Y8="Y",Team!A8,"")</f>
        <v/>
      </c>
      <c r="DG10" t="str">
        <f>IF(Team!$Y8="Y",Team!B8,"")</f>
        <v/>
      </c>
      <c r="DH10" t="str">
        <f>IF(Team!$Y8="Y",Team!C8,"")</f>
        <v/>
      </c>
      <c r="DI10" t="str">
        <f>IF(Team!$Y8="Y",Team!X8,"")</f>
        <v/>
      </c>
    </row>
    <row r="11" spans="1:113" x14ac:dyDescent="0.25">
      <c r="A11">
        <v>61.166666666666671</v>
      </c>
      <c r="B11" s="72" t="s">
        <v>37</v>
      </c>
      <c r="C11" t="s">
        <v>31</v>
      </c>
      <c r="D11" s="49">
        <v>61.166666666666671</v>
      </c>
      <c r="E11" s="53">
        <v>3</v>
      </c>
      <c r="F11" s="53"/>
      <c r="G11">
        <v>56.833333333333336</v>
      </c>
      <c r="H11" t="s">
        <v>41</v>
      </c>
      <c r="I11" t="s">
        <v>31</v>
      </c>
      <c r="J11" s="49">
        <v>56.833333333333336</v>
      </c>
      <c r="K11" s="53">
        <v>4</v>
      </c>
      <c r="L11" s="53"/>
      <c r="M11">
        <v>53.166666666666671</v>
      </c>
      <c r="N11" t="s">
        <v>45</v>
      </c>
      <c r="O11" t="s">
        <v>35</v>
      </c>
      <c r="P11" s="49">
        <v>53.166666666666671</v>
      </c>
      <c r="Q11" s="53">
        <v>4</v>
      </c>
      <c r="R11" s="53"/>
      <c r="S11">
        <v>49.833333333333329</v>
      </c>
      <c r="T11" t="s">
        <v>49</v>
      </c>
      <c r="U11" t="s">
        <v>35</v>
      </c>
      <c r="V11" s="49">
        <v>49.833333333333329</v>
      </c>
      <c r="W11" s="53">
        <v>2</v>
      </c>
      <c r="CQ11" s="29" t="str">
        <f>IF(Solos!$X9="Y",Solos!A9,"")</f>
        <v/>
      </c>
      <c r="CR11" s="29" t="str">
        <f>IF(Solos!$X9="Y",Solos!B9,"")</f>
        <v/>
      </c>
      <c r="CS11" s="29" t="str">
        <f>IF(Solos!$X9="Y",Solos!C9,"")</f>
        <v/>
      </c>
      <c r="CT11" s="29" t="str">
        <f>IF(Solos!$X9="Y",Solos!W9,"")</f>
        <v/>
      </c>
      <c r="CV11" t="str">
        <f>IF(Duets!$X9="Y",Duets!A9,"")</f>
        <v/>
      </c>
      <c r="CW11" t="str">
        <f>IF(Duets!$X9="Y",Duets!B9,"")</f>
        <v/>
      </c>
      <c r="CX11" t="str">
        <f>IF(Duets!$X9="Y",Duets!C9,"")</f>
        <v/>
      </c>
      <c r="CY11" t="str">
        <f>IF(Duets!$X9="Y",Duets!W9,"")</f>
        <v/>
      </c>
      <c r="DA11" t="str">
        <f>IF(Trios!$X9="Y",Trios!A9,"")</f>
        <v/>
      </c>
      <c r="DB11" t="str">
        <f>IF(Trios!$X9="Y",Trios!B9,"")</f>
        <v/>
      </c>
      <c r="DC11" t="str">
        <f>IF(Trios!$X9="Y",Trios!C9,"")</f>
        <v/>
      </c>
      <c r="DD11" t="str">
        <f>IF(Trios!$X9="Y",Trios!W9,"")</f>
        <v/>
      </c>
      <c r="DF11" t="str">
        <f>IF(Team!$Y9="Y",Team!A9,"")</f>
        <v/>
      </c>
      <c r="DG11" t="str">
        <f>IF(Team!$Y9="Y",Team!B9,"")</f>
        <v/>
      </c>
      <c r="DH11" t="str">
        <f>IF(Team!$Y9="Y",Team!C9,"")</f>
        <v/>
      </c>
      <c r="DI11" t="str">
        <f>IF(Team!$Y9="Y",Team!X9,"")</f>
        <v/>
      </c>
    </row>
    <row r="12" spans="1:113" x14ac:dyDescent="0.25">
      <c r="A12">
        <v>56.166666666666671</v>
      </c>
      <c r="B12" s="72" t="s">
        <v>38</v>
      </c>
      <c r="C12" t="s">
        <v>35</v>
      </c>
      <c r="D12" s="49">
        <v>56.166666666666671</v>
      </c>
      <c r="E12" s="53">
        <v>1</v>
      </c>
      <c r="F12" s="53"/>
      <c r="G12">
        <v>53.666666666666671</v>
      </c>
      <c r="H12" t="s">
        <v>46</v>
      </c>
      <c r="I12" t="s">
        <v>35</v>
      </c>
      <c r="J12" s="49">
        <v>53.666666666666671</v>
      </c>
      <c r="K12" s="53">
        <v>2</v>
      </c>
      <c r="L12" s="53"/>
      <c r="Q12" s="53">
        <v>2</v>
      </c>
      <c r="R12" s="53"/>
      <c r="W12" s="53"/>
      <c r="CQ12" s="29" t="str">
        <f>IF(Solos!$X10="Y",Solos!A10,"")</f>
        <v/>
      </c>
      <c r="CR12" s="29" t="str">
        <f>IF(Solos!$X10="Y",Solos!B10,"")</f>
        <v/>
      </c>
      <c r="CS12" s="29" t="str">
        <f>IF(Solos!$X10="Y",Solos!C10,"")</f>
        <v/>
      </c>
      <c r="CT12" s="29" t="str">
        <f>IF(Solos!$X10="Y",Solos!W10,"")</f>
        <v/>
      </c>
      <c r="CV12" t="str">
        <f>IF(Duets!$X10="Y",Duets!A10,"")</f>
        <v/>
      </c>
      <c r="CW12" t="str">
        <f>IF(Duets!$X10="Y",Duets!B10,"")</f>
        <v/>
      </c>
      <c r="CX12" t="str">
        <f>IF(Duets!$X10="Y",Duets!C10,"")</f>
        <v/>
      </c>
      <c r="CY12" t="str">
        <f>IF(Duets!$X10="Y",Duets!W10,"")</f>
        <v/>
      </c>
      <c r="DA12" t="str">
        <f>IF(Trios!$X10="Y",Trios!A10,"")</f>
        <v/>
      </c>
      <c r="DB12" t="str">
        <f>IF(Trios!$X10="Y",Trios!B10,"")</f>
        <v/>
      </c>
      <c r="DC12" t="str">
        <f>IF(Trios!$X10="Y",Trios!C10,"")</f>
        <v/>
      </c>
      <c r="DD12" t="str">
        <f>IF(Trios!$X10="Y",Trios!W10,"")</f>
        <v/>
      </c>
      <c r="DF12" t="str">
        <f>IF(Team!$Y10="Y",Team!A10,"")</f>
        <v/>
      </c>
      <c r="DG12" t="str">
        <f>IF(Team!$Y10="Y",Team!B10,"")</f>
        <v/>
      </c>
      <c r="DH12" t="str">
        <f>IF(Team!$Y10="Y",Team!C10,"")</f>
        <v/>
      </c>
      <c r="DI12" t="str">
        <f>IF(Team!$Y10="Y",Team!X10,"")</f>
        <v/>
      </c>
    </row>
    <row r="13" spans="1:113" x14ac:dyDescent="0.25">
      <c r="A13">
        <v>48.333333333333336</v>
      </c>
      <c r="B13" s="72" t="s">
        <v>36</v>
      </c>
      <c r="C13" t="s">
        <v>35</v>
      </c>
      <c r="D13" s="49">
        <v>48.333333333333336</v>
      </c>
      <c r="E13" s="53"/>
      <c r="F13" s="53"/>
      <c r="K13" s="53"/>
      <c r="L13" s="53"/>
      <c r="Q13" s="53"/>
      <c r="R13" s="53"/>
      <c r="S13" s="53"/>
      <c r="T13" s="53"/>
      <c r="U13" s="53"/>
      <c r="V13" s="53"/>
      <c r="W13" s="53"/>
      <c r="CQ13" s="29" t="str">
        <f>IF(Solos!$X11="Y",Solos!A11,"")</f>
        <v/>
      </c>
      <c r="CR13" s="29" t="str">
        <f>IF(Solos!$X11="Y",Solos!B11,"")</f>
        <v/>
      </c>
      <c r="CS13" s="29" t="str">
        <f>IF(Solos!$X11="Y",Solos!C11,"")</f>
        <v/>
      </c>
      <c r="CT13" s="29" t="str">
        <f>IF(Solos!$X11="Y",Solos!W11,"")</f>
        <v/>
      </c>
      <c r="CV13" t="str">
        <f>IF(Duets!$X11="Y",Duets!A11,"")</f>
        <v/>
      </c>
      <c r="CW13" t="str">
        <f>IF(Duets!$X11="Y",Duets!B11,"")</f>
        <v/>
      </c>
      <c r="CX13" t="str">
        <f>IF(Duets!$X11="Y",Duets!C11,"")</f>
        <v/>
      </c>
      <c r="CY13" t="str">
        <f>IF(Duets!$X11="Y",Duets!W11,"")</f>
        <v/>
      </c>
      <c r="DA13" t="str">
        <f>IF(Trios!$X11="Y",Trios!A11,"")</f>
        <v/>
      </c>
      <c r="DB13" t="str">
        <f>IF(Trios!$X11="Y",Trios!B11,"")</f>
        <v/>
      </c>
      <c r="DC13" t="str">
        <f>IF(Trios!$X11="Y",Trios!C11,"")</f>
        <v/>
      </c>
      <c r="DD13" t="str">
        <f>IF(Trios!$X11="Y",Trios!W11,"")</f>
        <v/>
      </c>
      <c r="DF13" t="str">
        <f>IF(Team!$Y11="Y",Team!A11,"")</f>
        <v/>
      </c>
      <c r="DG13" t="str">
        <f>IF(Team!$Y11="Y",Team!B11,"")</f>
        <v/>
      </c>
      <c r="DH13" t="str">
        <f>IF(Team!$Y11="Y",Team!C11,"")</f>
        <v/>
      </c>
      <c r="DI13" t="str">
        <f>IF(Team!$Y11="Y",Team!X11,"")</f>
        <v/>
      </c>
    </row>
    <row r="14" spans="1:113" x14ac:dyDescent="0.25">
      <c r="E14" s="53"/>
      <c r="F14" s="53"/>
      <c r="K14" s="53"/>
      <c r="L14" s="53"/>
      <c r="Q14" s="53"/>
      <c r="R14" s="53"/>
      <c r="S14" s="53"/>
      <c r="T14" s="53"/>
      <c r="U14" s="53"/>
      <c r="V14" s="53"/>
      <c r="W14" s="53"/>
      <c r="CQ14" s="29" t="str">
        <f>IF(Solos!$X12="Y",Solos!A12,"")</f>
        <v/>
      </c>
      <c r="CR14" s="29" t="str">
        <f>IF(Solos!$X12="Y",Solos!B12,"")</f>
        <v/>
      </c>
      <c r="CS14" s="29" t="str">
        <f>IF(Solos!$X12="Y",Solos!C12,"")</f>
        <v/>
      </c>
      <c r="CT14" s="29" t="str">
        <f>IF(Solos!$X12="Y",Solos!W12,"")</f>
        <v/>
      </c>
      <c r="CV14" t="str">
        <f>IF(Duets!$X12="Y",Duets!A12,"")</f>
        <v/>
      </c>
      <c r="CW14" t="str">
        <f>IF(Duets!$X12="Y",Duets!B12,"")</f>
        <v/>
      </c>
      <c r="CX14" t="str">
        <f>IF(Duets!$X12="Y",Duets!C12,"")</f>
        <v/>
      </c>
      <c r="CY14" t="str">
        <f>IF(Duets!$X12="Y",Duets!W12,"")</f>
        <v/>
      </c>
      <c r="DA14" t="str">
        <f>IF(Trios!$X12="Y",Trios!A12,"")</f>
        <v/>
      </c>
      <c r="DB14" t="str">
        <f>IF(Trios!$X12="Y",Trios!B12,"")</f>
        <v/>
      </c>
      <c r="DC14" t="str">
        <f>IF(Trios!$X12="Y",Trios!C12,"")</f>
        <v/>
      </c>
      <c r="DD14" t="str">
        <f>IF(Trios!$X12="Y",Trios!W12,"")</f>
        <v/>
      </c>
      <c r="DF14" t="str">
        <f>IF(Team!$Y12="Y",Team!A12,"")</f>
        <v/>
      </c>
      <c r="DG14" t="str">
        <f>IF(Team!$Y12="Y",Team!B12,"")</f>
        <v/>
      </c>
      <c r="DH14" t="str">
        <f>IF(Team!$Y12="Y",Team!C12,"")</f>
        <v/>
      </c>
      <c r="DI14" t="str">
        <f>IF(Team!$Y12="Y",Team!X12,"")</f>
        <v/>
      </c>
    </row>
    <row r="15" spans="1:113" x14ac:dyDescent="0.25">
      <c r="E15" s="53"/>
      <c r="F15" s="53"/>
      <c r="K15" s="53"/>
      <c r="L15" s="53"/>
      <c r="Q15" s="53"/>
      <c r="R15" s="53"/>
      <c r="S15" s="53"/>
      <c r="T15" s="53"/>
      <c r="U15" s="53"/>
      <c r="V15" s="53"/>
      <c r="W15" s="53"/>
      <c r="CQ15" s="29" t="str">
        <f>IF(Solos!$X13="Y",Solos!A13,"")</f>
        <v/>
      </c>
      <c r="CR15" s="29" t="str">
        <f>IF(Solos!$X13="Y",Solos!B13,"")</f>
        <v/>
      </c>
      <c r="CS15" s="29" t="str">
        <f>IF(Solos!$X13="Y",Solos!C13,"")</f>
        <v/>
      </c>
      <c r="CT15" s="29" t="str">
        <f>IF(Solos!$X13="Y",Solos!W13,"")</f>
        <v/>
      </c>
      <c r="CV15" t="str">
        <f>IF(Duets!$X13="Y",Duets!A13,"")</f>
        <v/>
      </c>
      <c r="CW15" t="str">
        <f>IF(Duets!$X13="Y",Duets!B13,"")</f>
        <v/>
      </c>
      <c r="CX15" t="str">
        <f>IF(Duets!$X13="Y",Duets!C13,"")</f>
        <v/>
      </c>
      <c r="CY15" t="str">
        <f>IF(Duets!$X13="Y",Duets!W13,"")</f>
        <v/>
      </c>
      <c r="DA15" t="str">
        <f>IF(Trios!$X13="Y",Trios!A13,"")</f>
        <v/>
      </c>
      <c r="DB15" t="str">
        <f>IF(Trios!$X13="Y",Trios!B13,"")</f>
        <v/>
      </c>
      <c r="DC15" t="str">
        <f>IF(Trios!$X13="Y",Trios!C13,"")</f>
        <v/>
      </c>
      <c r="DD15" t="str">
        <f>IF(Trios!$X13="Y",Trios!W13,"")</f>
        <v/>
      </c>
      <c r="DF15" t="str">
        <f>IF(Team!$Y13="Y",Team!A13,"")</f>
        <v/>
      </c>
      <c r="DG15" t="str">
        <f>IF(Team!$Y13="Y",Team!B13,"")</f>
        <v/>
      </c>
      <c r="DH15" t="str">
        <f>IF(Team!$Y13="Y",Team!C13,"")</f>
        <v/>
      </c>
      <c r="DI15" t="str">
        <f>IF(Team!$Y13="Y",Team!X13,"")</f>
        <v/>
      </c>
    </row>
    <row r="16" spans="1:113" x14ac:dyDescent="0.25">
      <c r="A16" s="53"/>
      <c r="B16" s="60"/>
      <c r="C16" s="53"/>
      <c r="D16" s="53"/>
      <c r="E16" s="53"/>
      <c r="F16" s="53"/>
      <c r="K16" s="53"/>
      <c r="L16" s="53"/>
      <c r="Q16" s="53"/>
      <c r="R16" s="53"/>
      <c r="S16" s="53"/>
      <c r="T16" s="53"/>
      <c r="U16" s="53"/>
      <c r="V16" s="53"/>
      <c r="W16" s="53"/>
      <c r="CQ16" s="29" t="str">
        <f>IF(Solos!$X14="Y",Solos!A14,"")</f>
        <v/>
      </c>
      <c r="CR16" s="29" t="str">
        <f>IF(Solos!$X14="Y",Solos!B14,"")</f>
        <v/>
      </c>
      <c r="CS16" s="29" t="str">
        <f>IF(Solos!$X14="Y",Solos!C14,"")</f>
        <v/>
      </c>
      <c r="CT16" s="29" t="str">
        <f>IF(Solos!$X14="Y",Solos!W14,"")</f>
        <v/>
      </c>
      <c r="CV16" t="str">
        <f>IF(Duets!$X14="Y",Duets!A14,"")</f>
        <v/>
      </c>
      <c r="CW16" t="str">
        <f>IF(Duets!$X14="Y",Duets!B14,"")</f>
        <v/>
      </c>
      <c r="CX16" t="str">
        <f>IF(Duets!$X14="Y",Duets!C14,"")</f>
        <v/>
      </c>
      <c r="CY16" t="str">
        <f>IF(Duets!$X14="Y",Duets!W14,"")</f>
        <v/>
      </c>
      <c r="DA16" t="str">
        <f>IF(Trios!$X14="Y",Trios!A14,"")</f>
        <v/>
      </c>
      <c r="DB16" t="str">
        <f>IF(Trios!$X14="Y",Trios!B14,"")</f>
        <v/>
      </c>
      <c r="DC16" t="str">
        <f>IF(Trios!$X14="Y",Trios!C14,"")</f>
        <v/>
      </c>
      <c r="DD16" t="str">
        <f>IF(Trios!$X14="Y",Trios!W14,"")</f>
        <v/>
      </c>
      <c r="DF16" t="str">
        <f>IF(Team!$Y14="Y",Team!A14,"")</f>
        <v/>
      </c>
      <c r="DG16" t="str">
        <f>IF(Team!$Y14="Y",Team!B14,"")</f>
        <v/>
      </c>
      <c r="DH16" t="str">
        <f>IF(Team!$Y14="Y",Team!C14,"")</f>
        <v/>
      </c>
      <c r="DI16" t="str">
        <f>IF(Team!$Y14="Y",Team!X14,"")</f>
        <v/>
      </c>
    </row>
    <row r="17" spans="1:113" x14ac:dyDescent="0.25">
      <c r="A17" s="53"/>
      <c r="B17" s="60"/>
      <c r="C17" s="53"/>
      <c r="D17" s="53"/>
      <c r="E17" s="53"/>
      <c r="F17" s="53"/>
      <c r="K17" s="53"/>
      <c r="L17" s="53"/>
      <c r="Q17" s="53"/>
      <c r="R17" s="53"/>
      <c r="S17" s="53"/>
      <c r="T17" s="53"/>
      <c r="U17" s="53"/>
      <c r="V17" s="53"/>
      <c r="W17" s="53"/>
      <c r="CQ17" s="29" t="str">
        <f>IF(Solos!$X15="Y",Solos!A15,"")</f>
        <v/>
      </c>
      <c r="CR17" s="29" t="str">
        <f>IF(Solos!$X15="Y",Solos!B15,"")</f>
        <v/>
      </c>
      <c r="CS17" s="29" t="str">
        <f>IF(Solos!$X15="Y",Solos!C15,"")</f>
        <v/>
      </c>
      <c r="CT17" s="29" t="str">
        <f>IF(Solos!$X15="Y",Solos!W15,"")</f>
        <v/>
      </c>
      <c r="CV17" t="str">
        <f>IF(Duets!$X15="Y",Duets!A15,"")</f>
        <v/>
      </c>
      <c r="CW17" t="str">
        <f>IF(Duets!$X15="Y",Duets!B15,"")</f>
        <v/>
      </c>
      <c r="CX17" t="str">
        <f>IF(Duets!$X15="Y",Duets!C15,"")</f>
        <v/>
      </c>
      <c r="CY17" t="str">
        <f>IF(Duets!$X15="Y",Duets!W15,"")</f>
        <v/>
      </c>
      <c r="DA17" t="str">
        <f>IF(Trios!$X15="Y",Trios!A15,"")</f>
        <v/>
      </c>
      <c r="DB17" t="str">
        <f>IF(Trios!$X15="Y",Trios!B15,"")</f>
        <v/>
      </c>
      <c r="DC17" t="str">
        <f>IF(Trios!$X15="Y",Trios!C15,"")</f>
        <v/>
      </c>
      <c r="DD17" t="str">
        <f>IF(Trios!$X15="Y",Trios!W15,"")</f>
        <v/>
      </c>
      <c r="DF17" t="str">
        <f>IF(Team!$Y15="Y",Team!A15,"")</f>
        <v/>
      </c>
      <c r="DG17" t="str">
        <f>IF(Team!$Y15="Y",Team!B15,"")</f>
        <v/>
      </c>
      <c r="DH17" t="str">
        <f>IF(Team!$Y15="Y",Team!C15,"")</f>
        <v/>
      </c>
      <c r="DI17" t="str">
        <f>IF(Team!$Y15="Y",Team!X15,"")</f>
        <v/>
      </c>
    </row>
    <row r="18" spans="1:113" ht="13.8" thickBot="1" x14ac:dyDescent="0.3">
      <c r="B18" s="29"/>
      <c r="CQ18" s="29" t="str">
        <f>IF(Solos!$X16="Y",Solos!A16,"")</f>
        <v/>
      </c>
      <c r="CR18" s="29" t="str">
        <f>IF(Solos!$X16="Y",Solos!B16,"")</f>
        <v/>
      </c>
      <c r="CS18" s="29" t="str">
        <f>IF(Solos!$X16="Y",Solos!C16,"")</f>
        <v/>
      </c>
      <c r="CT18" s="29" t="str">
        <f>IF(Solos!$X16="Y",Solos!W16,"")</f>
        <v/>
      </c>
      <c r="CV18" t="str">
        <f>IF(Duets!$X16="Y",Duets!A16,"")</f>
        <v/>
      </c>
      <c r="CW18" t="str">
        <f>IF(Duets!$X16="Y",Duets!B16,"")</f>
        <v/>
      </c>
      <c r="CX18" t="str">
        <f>IF(Duets!$X16="Y",Duets!C16,"")</f>
        <v/>
      </c>
      <c r="CY18" t="str">
        <f>IF(Duets!$X16="Y",Duets!W16,"")</f>
        <v/>
      </c>
      <c r="DA18" t="str">
        <f>IF(Trios!$X16="Y",Trios!A16,"")</f>
        <v/>
      </c>
      <c r="DB18" t="str">
        <f>IF(Trios!$X16="Y",Trios!B16,"")</f>
        <v/>
      </c>
      <c r="DC18" t="str">
        <f>IF(Trios!$X16="Y",Trios!C16,"")</f>
        <v/>
      </c>
      <c r="DD18" t="str">
        <f>IF(Trios!$X16="Y",Trios!W16,"")</f>
        <v/>
      </c>
      <c r="DF18" t="str">
        <f>IF(Team!$Y16="Y",Team!A16,"")</f>
        <v/>
      </c>
      <c r="DG18" t="str">
        <f>IF(Team!$Y16="Y",Team!B16,"")</f>
        <v/>
      </c>
      <c r="DH18" t="str">
        <f>IF(Team!$Y16="Y",Team!C16,"")</f>
        <v/>
      </c>
      <c r="DI18" t="str">
        <f>IF(Team!$Y16="Y",Team!X16,"")</f>
        <v/>
      </c>
    </row>
    <row r="19" spans="1:113" ht="17.399999999999999" x14ac:dyDescent="0.3">
      <c r="B19" s="62" t="s">
        <v>18</v>
      </c>
      <c r="C19" s="63" t="s">
        <v>28</v>
      </c>
      <c r="CQ19" s="29" t="str">
        <f>IF(Solos!$X17="Y",Solos!A17,"")</f>
        <v/>
      </c>
      <c r="CR19" s="29" t="str">
        <f>IF(Solos!$X17="Y",Solos!B17,"")</f>
        <v/>
      </c>
      <c r="CS19" s="29" t="str">
        <f>IF(Solos!$X17="Y",Solos!C17,"")</f>
        <v/>
      </c>
      <c r="CT19" s="29" t="str">
        <f>IF(Solos!$X17="Y",Solos!W17,"")</f>
        <v/>
      </c>
      <c r="CV19" t="str">
        <f>IF(Duets!$X17="Y",Duets!A17,"")</f>
        <v/>
      </c>
      <c r="CW19" t="str">
        <f>IF(Duets!$X17="Y",Duets!B17,"")</f>
        <v/>
      </c>
      <c r="CX19" t="str">
        <f>IF(Duets!$X17="Y",Duets!C17,"")</f>
        <v/>
      </c>
      <c r="CY19" t="str">
        <f>IF(Duets!$X17="Y",Duets!W17,"")</f>
        <v/>
      </c>
      <c r="DA19" t="str">
        <f>IF(Trios!$X17="Y",Trios!A17,"")</f>
        <v/>
      </c>
      <c r="DB19" t="str">
        <f>IF(Trios!$X17="Y",Trios!B17,"")</f>
        <v/>
      </c>
      <c r="DC19" t="str">
        <f>IF(Trios!$X17="Y",Trios!C17,"")</f>
        <v/>
      </c>
      <c r="DD19" t="str">
        <f>IF(Trios!$X17="Y",Trios!W17,"")</f>
        <v/>
      </c>
      <c r="DF19" t="str">
        <f>IF(Team!$Y17="Y",Team!A17,"")</f>
        <v/>
      </c>
      <c r="DG19" t="str">
        <f>IF(Team!$Y17="Y",Team!B17,"")</f>
        <v/>
      </c>
      <c r="DH19" t="str">
        <f>IF(Team!$Y17="Y",Team!C17,"")</f>
        <v/>
      </c>
      <c r="DI19" t="str">
        <f>IF(Team!$Y17="Y",Team!X17,"")</f>
        <v/>
      </c>
    </row>
    <row r="20" spans="1:113" ht="17.399999999999999" x14ac:dyDescent="0.3">
      <c r="B20" s="64"/>
      <c r="C20" s="65">
        <f>SUMIF($C$27:$C$29,$B20,$E$27:$E$29)+SUMIF($I$27:$I$29,$B20,$K$27:$K$29)+SUMIF($O$27:$O$29,$B20,$Q$27:$Q$29)+SUMIF($U$27:$U$29,$B20,$W$27:$W$29)</f>
        <v>0</v>
      </c>
      <c r="CQ20" s="29" t="str">
        <f>IF(Solos!$X18="Y",Solos!A18,"")</f>
        <v/>
      </c>
      <c r="CR20" s="29" t="str">
        <f>IF(Solos!$X18="Y",Solos!B18,"")</f>
        <v/>
      </c>
      <c r="CS20" s="29" t="str">
        <f>IF(Solos!$X18="Y",Solos!C18,"")</f>
        <v/>
      </c>
      <c r="CT20" s="29" t="str">
        <f>IF(Solos!$X18="Y",Solos!W18,"")</f>
        <v/>
      </c>
      <c r="CV20" t="str">
        <f>IF(Duets!$X18="Y",Duets!A18,"")</f>
        <v/>
      </c>
      <c r="CW20" t="str">
        <f>IF(Duets!$X18="Y",Duets!B18,"")</f>
        <v/>
      </c>
      <c r="CX20" t="str">
        <f>IF(Duets!$X18="Y",Duets!C18,"")</f>
        <v/>
      </c>
      <c r="CY20" t="str">
        <f>IF(Duets!$X18="Y",Duets!W18,"")</f>
        <v/>
      </c>
      <c r="DA20" t="str">
        <f>IF(Trios!$X18="Y",Trios!A18,"")</f>
        <v/>
      </c>
      <c r="DB20" t="str">
        <f>IF(Trios!$X18="Y",Trios!B18,"")</f>
        <v/>
      </c>
      <c r="DC20" t="str">
        <f>IF(Trios!$X18="Y",Trios!C18,"")</f>
        <v/>
      </c>
      <c r="DD20" t="str">
        <f>IF(Trios!$X18="Y",Trios!W18,"")</f>
        <v/>
      </c>
      <c r="DF20" t="str">
        <f>IF(Team!$Y18="Y",Team!A18,"")</f>
        <v/>
      </c>
      <c r="DG20" t="str">
        <f>IF(Team!$Y18="Y",Team!B18,"")</f>
        <v/>
      </c>
      <c r="DH20" t="str">
        <f>IF(Team!$Y18="Y",Team!C18,"")</f>
        <v/>
      </c>
      <c r="DI20" t="str">
        <f>IF(Team!$Y18="Y",Team!X18,"")</f>
        <v/>
      </c>
    </row>
    <row r="21" spans="1:113" ht="18" thickBot="1" x14ac:dyDescent="0.35">
      <c r="B21" s="66"/>
      <c r="C21" s="67">
        <f>SUMIF($C$27:$C$29,$B21,$E$27:$E$29)+SUMIF($I$27:$I$29,$B21,$K$27:$K$29)+SUMIF($O$27:$O$29,$B21,$Q$27:$Q$29)+SUMIF($U$27:$U$29,$B21,$W$27:$W$29)</f>
        <v>0</v>
      </c>
      <c r="CQ21" s="29" t="str">
        <f>IF(Solos!$X19="Y",Solos!A19,"")</f>
        <v/>
      </c>
      <c r="CR21" s="29" t="str">
        <f>IF(Solos!$X19="Y",Solos!B19,"")</f>
        <v/>
      </c>
      <c r="CS21" s="29" t="str">
        <f>IF(Solos!$X19="Y",Solos!C19,"")</f>
        <v/>
      </c>
      <c r="CT21" s="29" t="str">
        <f>IF(Solos!$X19="Y",Solos!W19,"")</f>
        <v/>
      </c>
      <c r="CV21" t="str">
        <f>IF(Duets!$X19="Y",Duets!A19,"")</f>
        <v/>
      </c>
      <c r="CW21" t="str">
        <f>IF(Duets!$X19="Y",Duets!B19,"")</f>
        <v/>
      </c>
      <c r="CX21" t="str">
        <f>IF(Duets!$X19="Y",Duets!C19,"")</f>
        <v/>
      </c>
      <c r="CY21" t="str">
        <f>IF(Duets!$X19="Y",Duets!W19,"")</f>
        <v/>
      </c>
      <c r="DA21" t="str">
        <f>IF(Trios!$X19="Y",Trios!A19,"")</f>
        <v/>
      </c>
      <c r="DB21" t="str">
        <f>IF(Trios!$X19="Y",Trios!B19,"")</f>
        <v/>
      </c>
      <c r="DC21" t="str">
        <f>IF(Trios!$X19="Y",Trios!C19,"")</f>
        <v/>
      </c>
      <c r="DD21" t="str">
        <f>IF(Trios!$X19="Y",Trios!W19,"")</f>
        <v/>
      </c>
      <c r="DF21" t="str">
        <f>IF(Team!$Y19="Y",Team!A19,"")</f>
        <v/>
      </c>
      <c r="DG21" t="str">
        <f>IF(Team!$Y19="Y",Team!B19,"")</f>
        <v/>
      </c>
      <c r="DH21" t="str">
        <f>IF(Team!$Y19="Y",Team!C19,"")</f>
        <v/>
      </c>
      <c r="DI21" t="str">
        <f>IF(Team!$Y19="Y",Team!X19,"")</f>
        <v/>
      </c>
    </row>
    <row r="22" spans="1:113" x14ac:dyDescent="0.25">
      <c r="B22" s="29"/>
      <c r="CQ22" s="29" t="str">
        <f>IF(Solos!$X20="Y",Solos!A20,"")</f>
        <v/>
      </c>
      <c r="CR22" s="29" t="str">
        <f>IF(Solos!$X20="Y",Solos!B20,"")</f>
        <v/>
      </c>
      <c r="CS22" s="29" t="str">
        <f>IF(Solos!$X20="Y",Solos!C20,"")</f>
        <v/>
      </c>
      <c r="CT22" s="29" t="str">
        <f>IF(Solos!$X20="Y",Solos!W20,"")</f>
        <v/>
      </c>
      <c r="CV22" t="str">
        <f>IF(Duets!$X20="Y",Duets!A20,"")</f>
        <v/>
      </c>
      <c r="CW22" t="str">
        <f>IF(Duets!$X20="Y",Duets!B20,"")</f>
        <v/>
      </c>
      <c r="CX22" t="str">
        <f>IF(Duets!$X20="Y",Duets!C20,"")</f>
        <v/>
      </c>
      <c r="CY22" t="str">
        <f>IF(Duets!$X20="Y",Duets!W20,"")</f>
        <v/>
      </c>
      <c r="DA22" t="str">
        <f>IF(Trios!$X20="Y",Trios!A20,"")</f>
        <v/>
      </c>
      <c r="DB22" t="str">
        <f>IF(Trios!$X20="Y",Trios!B20,"")</f>
        <v/>
      </c>
      <c r="DC22" t="str">
        <f>IF(Trios!$X20="Y",Trios!C20,"")</f>
        <v/>
      </c>
      <c r="DD22" t="str">
        <f>IF(Trios!$X20="Y",Trios!W20,"")</f>
        <v/>
      </c>
      <c r="DF22" t="str">
        <f>IF(Team!$Y20="Y",Team!A20,"")</f>
        <v/>
      </c>
      <c r="DG22" t="str">
        <f>IF(Team!$Y20="Y",Team!B20,"")</f>
        <v/>
      </c>
      <c r="DH22" t="str">
        <f>IF(Team!$Y20="Y",Team!C20,"")</f>
        <v/>
      </c>
      <c r="DI22" t="str">
        <f>IF(Team!$Y20="Y",Team!X20,"")</f>
        <v/>
      </c>
    </row>
    <row r="23" spans="1:113" x14ac:dyDescent="0.25">
      <c r="B23" s="29"/>
      <c r="CQ23" s="29" t="str">
        <f>IF(Solos!$X21="Y",Solos!A21,"")</f>
        <v/>
      </c>
      <c r="CR23" s="29" t="str">
        <f>IF(Solos!$X21="Y",Solos!B21,"")</f>
        <v/>
      </c>
      <c r="CS23" s="29" t="str">
        <f>IF(Solos!$X21="Y",Solos!C21,"")</f>
        <v/>
      </c>
      <c r="CT23" s="29" t="str">
        <f>IF(Solos!$X21="Y",Solos!W21,"")</f>
        <v/>
      </c>
      <c r="CV23" t="str">
        <f>IF(Duets!$X21="Y",Duets!A21,"")</f>
        <v/>
      </c>
      <c r="CW23" t="str">
        <f>IF(Duets!$X21="Y",Duets!B21,"")</f>
        <v/>
      </c>
      <c r="CX23" t="str">
        <f>IF(Duets!$X21="Y",Duets!C21,"")</f>
        <v/>
      </c>
      <c r="CY23" t="str">
        <f>IF(Duets!$X21="Y",Duets!W21,"")</f>
        <v/>
      </c>
      <c r="DA23" t="str">
        <f>IF(Trios!$X21="Y",Trios!A21,"")</f>
        <v/>
      </c>
      <c r="DB23" t="str">
        <f>IF(Trios!$X21="Y",Trios!B21,"")</f>
        <v/>
      </c>
      <c r="DC23" t="str">
        <f>IF(Trios!$X21="Y",Trios!C21,"")</f>
        <v/>
      </c>
      <c r="DD23" t="str">
        <f>IF(Trios!$X21="Y",Trios!W21,"")</f>
        <v/>
      </c>
      <c r="DF23" t="str">
        <f>IF(Team!$Y21="Y",Team!A21,"")</f>
        <v/>
      </c>
      <c r="DG23" t="str">
        <f>IF(Team!$Y21="Y",Team!B21,"")</f>
        <v/>
      </c>
      <c r="DH23" t="str">
        <f>IF(Team!$Y21="Y",Team!C21,"")</f>
        <v/>
      </c>
      <c r="DI23" t="str">
        <f>IF(Team!$Y21="Y",Team!X21,"")</f>
        <v/>
      </c>
    </row>
    <row r="24" spans="1:113" x14ac:dyDescent="0.25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str">
        <f>IF(Solos!$X22="Y",Solos!A22,"")</f>
        <v/>
      </c>
      <c r="CR24" s="29" t="str">
        <f>IF(Solos!$X22="Y",Solos!B22,"")</f>
        <v/>
      </c>
      <c r="CS24" s="29" t="str">
        <f>IF(Solos!$X22="Y",Solos!C22,"")</f>
        <v/>
      </c>
      <c r="CT24" s="29" t="str">
        <f>IF(Solos!$X22="Y",Solos!W22,"")</f>
        <v/>
      </c>
      <c r="CV24" t="str">
        <f>IF(Duets!$X22="Y",Duets!A22,"")</f>
        <v/>
      </c>
      <c r="CW24" t="str">
        <f>IF(Duets!$X22="Y",Duets!B22,"")</f>
        <v/>
      </c>
      <c r="CX24" t="str">
        <f>IF(Duets!$X22="Y",Duets!C22,"")</f>
        <v/>
      </c>
      <c r="CY24" t="str">
        <f>IF(Duets!$X22="Y",Duets!W22,"")</f>
        <v/>
      </c>
      <c r="DA24" t="str">
        <f>IF(Trios!$X22="Y",Trios!A22,"")</f>
        <v/>
      </c>
      <c r="DB24" t="str">
        <f>IF(Trios!$X22="Y",Trios!B22,"")</f>
        <v/>
      </c>
      <c r="DC24" t="str">
        <f>IF(Trios!$X22="Y",Trios!C22,"")</f>
        <v/>
      </c>
      <c r="DD24" t="str">
        <f>IF(Trios!$X22="Y",Trios!W22,"")</f>
        <v/>
      </c>
      <c r="DF24" t="str">
        <f>IF(Team!$Y22="Y",Team!A22,"")</f>
        <v/>
      </c>
      <c r="DG24" t="str">
        <f>IF(Team!$Y22="Y",Team!B22,"")</f>
        <v/>
      </c>
      <c r="DH24" t="str">
        <f>IF(Team!$Y22="Y",Team!C22,"")</f>
        <v/>
      </c>
      <c r="DI24" t="str">
        <f>IF(Team!$Y22="Y",Team!X22,"")</f>
        <v/>
      </c>
    </row>
    <row r="25" spans="1:113" x14ac:dyDescent="0.25">
      <c r="A25" s="46" t="s">
        <v>24</v>
      </c>
      <c r="B25" s="71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str">
        <f>IF(Solos!$X23="Y",Solos!A23,"")</f>
        <v/>
      </c>
      <c r="CR25" s="29" t="str">
        <f>IF(Solos!$X23="Y",Solos!B23,"")</f>
        <v/>
      </c>
      <c r="CS25" s="29" t="str">
        <f>IF(Solos!$X23="Y",Solos!C23,"")</f>
        <v/>
      </c>
      <c r="CT25" s="29" t="str">
        <f>IF(Solos!$X23="Y",Solos!W23,"")</f>
        <v/>
      </c>
      <c r="CV25" t="str">
        <f>IF(Duets!$X23="Y",Duets!A23,"")</f>
        <v/>
      </c>
      <c r="CW25" t="str">
        <f>IF(Duets!$X23="Y",Duets!B23,"")</f>
        <v/>
      </c>
      <c r="CX25" t="str">
        <f>IF(Duets!$X23="Y",Duets!C23,"")</f>
        <v/>
      </c>
      <c r="CY25" t="str">
        <f>IF(Duets!$X23="Y",Duets!W23,"")</f>
        <v/>
      </c>
      <c r="DA25" t="str">
        <f>IF(Trios!$X23="Y",Trios!A23,"")</f>
        <v/>
      </c>
      <c r="DB25" t="str">
        <f>IF(Trios!$X23="Y",Trios!B23,"")</f>
        <v/>
      </c>
      <c r="DC25" t="str">
        <f>IF(Trios!$X23="Y",Trios!C23,"")</f>
        <v/>
      </c>
      <c r="DD25" t="str">
        <f>IF(Trios!$X23="Y",Trios!W23,"")</f>
        <v/>
      </c>
      <c r="DF25" t="str">
        <f>IF(Team!$Y23="Y",Team!A23,"")</f>
        <v/>
      </c>
      <c r="DG25" t="str">
        <f>IF(Team!$Y23="Y",Team!B23,"")</f>
        <v/>
      </c>
      <c r="DH25" t="str">
        <f>IF(Team!$Y23="Y",Team!C23,"")</f>
        <v/>
      </c>
      <c r="DI25" t="str">
        <f>IF(Team!$Y23="Y",Team!X23,"")</f>
        <v/>
      </c>
    </row>
    <row r="26" spans="1:113" x14ac:dyDescent="0.25">
      <c r="B26" s="72"/>
      <c r="D26" s="49">
        <v>0</v>
      </c>
      <c r="E26" s="53"/>
      <c r="F26" s="53"/>
      <c r="J26" s="49">
        <v>0</v>
      </c>
      <c r="K26" s="53"/>
      <c r="L26" s="53"/>
      <c r="P26" s="49">
        <v>0</v>
      </c>
      <c r="Q26" s="53"/>
      <c r="R26" s="53"/>
      <c r="V26" s="49">
        <v>0</v>
      </c>
      <c r="W26" s="53"/>
      <c r="CQ26" s="29" t="str">
        <f>IF(Solos!$X24="Y",Solos!A24,"")</f>
        <v/>
      </c>
      <c r="CR26" s="29" t="str">
        <f>IF(Solos!$X24="Y",Solos!B24,"")</f>
        <v/>
      </c>
      <c r="CS26" s="29" t="str">
        <f>IF(Solos!$X24="Y",Solos!C24,"")</f>
        <v/>
      </c>
      <c r="CT26" s="29" t="str">
        <f>IF(Solos!$X24="Y",Solos!W24,"")</f>
        <v/>
      </c>
      <c r="CV26" t="str">
        <f>IF(Duets!$X24="Y",Duets!A24,"")</f>
        <v/>
      </c>
      <c r="CW26" t="str">
        <f>IF(Duets!$X24="Y",Duets!B24,"")</f>
        <v/>
      </c>
      <c r="CX26" t="str">
        <f>IF(Duets!$X24="Y",Duets!C24,"")</f>
        <v/>
      </c>
      <c r="CY26" t="str">
        <f>IF(Duets!$X24="Y",Duets!W24,"")</f>
        <v/>
      </c>
      <c r="DA26" t="str">
        <f>IF(Trios!$X24="Y",Trios!A24,"")</f>
        <v/>
      </c>
      <c r="DB26" t="str">
        <f>IF(Trios!$X24="Y",Trios!B24,"")</f>
        <v/>
      </c>
      <c r="DC26" t="str">
        <f>IF(Trios!$X24="Y",Trios!C24,"")</f>
        <v/>
      </c>
      <c r="DD26" t="str">
        <f>IF(Trios!$X24="Y",Trios!W24,"")</f>
        <v/>
      </c>
      <c r="DF26" t="str">
        <f>IF(Team!$Y24="Y",Team!A24,"")</f>
        <v/>
      </c>
      <c r="DG26" t="str">
        <f>IF(Team!$Y24="Y",Team!B24,"")</f>
        <v/>
      </c>
      <c r="DH26" t="str">
        <f>IF(Team!$Y24="Y",Team!C24,"")</f>
        <v/>
      </c>
      <c r="DI26" t="str">
        <f>IF(Team!$Y24="Y",Team!X24,"")</f>
        <v/>
      </c>
    </row>
    <row r="27" spans="1:113" x14ac:dyDescent="0.25">
      <c r="A27">
        <v>62.666666666666671</v>
      </c>
      <c r="B27" s="72" t="s">
        <v>34</v>
      </c>
      <c r="C27" t="s">
        <v>31</v>
      </c>
      <c r="D27" s="49">
        <v>62.666666666666671</v>
      </c>
      <c r="E27" s="53">
        <v>5</v>
      </c>
      <c r="F27" s="53"/>
      <c r="G27">
        <v>61.333333333333329</v>
      </c>
      <c r="H27" t="s">
        <v>42</v>
      </c>
      <c r="I27" t="s">
        <v>31</v>
      </c>
      <c r="J27" s="49">
        <v>61.333333333333329</v>
      </c>
      <c r="K27" s="53">
        <v>7</v>
      </c>
      <c r="L27" s="53"/>
      <c r="M27">
        <v>53.666666666666671</v>
      </c>
      <c r="N27" t="s">
        <v>51</v>
      </c>
      <c r="O27" t="s">
        <v>31</v>
      </c>
      <c r="P27" s="49">
        <v>53.666666666666671</v>
      </c>
      <c r="Q27" s="53">
        <v>7</v>
      </c>
      <c r="R27" s="53"/>
      <c r="S27">
        <v>60.333333333333329</v>
      </c>
      <c r="T27" t="s">
        <v>48</v>
      </c>
      <c r="U27" t="s">
        <v>31</v>
      </c>
      <c r="V27" s="49">
        <v>60.333333333333329</v>
      </c>
      <c r="W27" s="53">
        <v>10</v>
      </c>
      <c r="CQ27" s="29" t="str">
        <f>IF(Solos!$X25="Y",Solos!A25,"")</f>
        <v/>
      </c>
      <c r="CR27" s="29" t="str">
        <f>IF(Solos!$X25="Y",Solos!B25,"")</f>
        <v/>
      </c>
      <c r="CS27" s="29" t="str">
        <f>IF(Solos!$X25="Y",Solos!C25,"")</f>
        <v/>
      </c>
      <c r="CT27" s="29" t="str">
        <f>IF(Solos!$X25="Y",Solos!W25,"")</f>
        <v/>
      </c>
      <c r="CV27" t="str">
        <f>IF(Duets!$X25="Y",Duets!A25,"")</f>
        <v/>
      </c>
      <c r="CW27" t="str">
        <f>IF(Duets!$X25="Y",Duets!B25,"")</f>
        <v/>
      </c>
      <c r="CX27" t="str">
        <f>IF(Duets!$X25="Y",Duets!C25,"")</f>
        <v/>
      </c>
      <c r="CY27" t="str">
        <f>IF(Duets!$X25="Y",Duets!W25,"")</f>
        <v/>
      </c>
      <c r="DA27" t="str">
        <f>IF(Trios!$X25="Y",Trios!A25,"")</f>
        <v/>
      </c>
      <c r="DB27" t="str">
        <f>IF(Trios!$X25="Y",Trios!B25,"")</f>
        <v/>
      </c>
      <c r="DC27" t="str">
        <f>IF(Trios!$X25="Y",Trios!C25,"")</f>
        <v/>
      </c>
      <c r="DD27" t="str">
        <f>IF(Trios!$X25="Y",Trios!W25,"")</f>
        <v/>
      </c>
      <c r="DF27" t="str">
        <f>IF(Team!$Y25="Y",Team!A25,"")</f>
        <v/>
      </c>
      <c r="DG27" t="str">
        <f>IF(Team!$Y25="Y",Team!B25,"")</f>
        <v/>
      </c>
      <c r="DH27" t="str">
        <f>IF(Team!$Y25="Y",Team!C25,"")</f>
        <v/>
      </c>
      <c r="DI27" t="str">
        <f>IF(Team!$Y25="Y",Team!X25,"")</f>
        <v/>
      </c>
    </row>
    <row r="28" spans="1:113" x14ac:dyDescent="0.25">
      <c r="A28">
        <v>61.166666666666671</v>
      </c>
      <c r="B28" s="72" t="s">
        <v>37</v>
      </c>
      <c r="C28" t="s">
        <v>31</v>
      </c>
      <c r="D28" s="49">
        <v>61.166666666666671</v>
      </c>
      <c r="E28" s="53">
        <v>3</v>
      </c>
      <c r="F28" s="53"/>
      <c r="G28">
        <v>56.833333333333336</v>
      </c>
      <c r="H28" t="s">
        <v>41</v>
      </c>
      <c r="I28" t="s">
        <v>31</v>
      </c>
      <c r="J28" s="49">
        <v>56.833333333333336</v>
      </c>
      <c r="K28" s="53">
        <v>4</v>
      </c>
      <c r="L28" s="53"/>
      <c r="M28">
        <v>53.166666666666671</v>
      </c>
      <c r="N28" t="s">
        <v>45</v>
      </c>
      <c r="O28" t="s">
        <v>35</v>
      </c>
      <c r="P28" s="49">
        <v>53.166666666666671</v>
      </c>
      <c r="Q28" s="53">
        <v>4</v>
      </c>
      <c r="R28" s="53"/>
      <c r="S28">
        <v>49.833333333333329</v>
      </c>
      <c r="T28" t="s">
        <v>49</v>
      </c>
      <c r="U28" t="s">
        <v>35</v>
      </c>
      <c r="V28" s="49">
        <v>49.833333333333329</v>
      </c>
      <c r="W28" s="53">
        <v>2</v>
      </c>
      <c r="CQ28" s="29" t="str">
        <f>IF(Solos!$X26="Y",Solos!A26,"")</f>
        <v/>
      </c>
      <c r="CR28" s="29" t="str">
        <f>IF(Solos!$X26="Y",Solos!B26,"")</f>
        <v/>
      </c>
      <c r="CS28" s="29" t="str">
        <f>IF(Solos!$X26="Y",Solos!C26,"")</f>
        <v/>
      </c>
      <c r="CT28" s="29" t="str">
        <f>IF(Solos!$X26="Y",Solos!W26,"")</f>
        <v/>
      </c>
      <c r="CV28" t="str">
        <f>IF(Duets!$X26="Y",Duets!A26,"")</f>
        <v/>
      </c>
      <c r="CW28" t="str">
        <f>IF(Duets!$X26="Y",Duets!B26,"")</f>
        <v/>
      </c>
      <c r="CX28" t="str">
        <f>IF(Duets!$X26="Y",Duets!C26,"")</f>
        <v/>
      </c>
      <c r="CY28" t="str">
        <f>IF(Duets!$X26="Y",Duets!W26,"")</f>
        <v/>
      </c>
      <c r="DA28" t="str">
        <f>IF(Trios!$X26="Y",Trios!A26,"")</f>
        <v/>
      </c>
      <c r="DB28" t="str">
        <f>IF(Trios!$X26="Y",Trios!B26,"")</f>
        <v/>
      </c>
      <c r="DC28" t="str">
        <f>IF(Trios!$X26="Y",Trios!C26,"")</f>
        <v/>
      </c>
      <c r="DD28" t="str">
        <f>IF(Trios!$X26="Y",Trios!W26,"")</f>
        <v/>
      </c>
      <c r="DF28" t="str">
        <f>IF(Team!$Y26="Y",Team!A26,"")</f>
        <v/>
      </c>
      <c r="DG28" t="str">
        <f>IF(Team!$Y26="Y",Team!B26,"")</f>
        <v/>
      </c>
      <c r="DH28" t="str">
        <f>IF(Team!$Y26="Y",Team!C26,"")</f>
        <v/>
      </c>
      <c r="DI28" t="str">
        <f>IF(Team!$Y26="Y",Team!X26,"")</f>
        <v/>
      </c>
    </row>
    <row r="29" spans="1:113" x14ac:dyDescent="0.25">
      <c r="A29">
        <v>56.166666666666671</v>
      </c>
      <c r="B29" s="72" t="s">
        <v>38</v>
      </c>
      <c r="C29" t="s">
        <v>35</v>
      </c>
      <c r="D29" s="49">
        <v>56.166666666666671</v>
      </c>
      <c r="E29" s="53">
        <v>1</v>
      </c>
      <c r="F29" s="53"/>
      <c r="G29">
        <v>53.666666666666671</v>
      </c>
      <c r="H29" t="s">
        <v>46</v>
      </c>
      <c r="I29" t="s">
        <v>35</v>
      </c>
      <c r="J29" s="49">
        <v>53.666666666666671</v>
      </c>
      <c r="K29" s="53">
        <v>2</v>
      </c>
      <c r="L29" s="53"/>
      <c r="Q29" s="53">
        <v>2</v>
      </c>
      <c r="R29" s="53"/>
      <c r="W29" s="53"/>
      <c r="CQ29" s="29" t="str">
        <f>IF(Solos!$X27="Y",Solos!A27,"")</f>
        <v/>
      </c>
      <c r="CR29" s="29" t="str">
        <f>IF(Solos!$X27="Y",Solos!B27,"")</f>
        <v/>
      </c>
      <c r="CS29" s="29" t="str">
        <f>IF(Solos!$X27="Y",Solos!C27,"")</f>
        <v/>
      </c>
      <c r="CT29" s="29" t="str">
        <f>IF(Solos!$X27="Y",Solos!W27,"")</f>
        <v/>
      </c>
      <c r="CV29" t="str">
        <f>IF(Duets!$X27="Y",Duets!A27,"")</f>
        <v/>
      </c>
      <c r="CW29" t="str">
        <f>IF(Duets!$X27="Y",Duets!B27,"")</f>
        <v/>
      </c>
      <c r="CX29" t="str">
        <f>IF(Duets!$X27="Y",Duets!C27,"")</f>
        <v/>
      </c>
      <c r="CY29" t="str">
        <f>IF(Duets!$X27="Y",Duets!W27,"")</f>
        <v/>
      </c>
      <c r="DA29" t="str">
        <f>IF(Trios!$X27="Y",Trios!A27,"")</f>
        <v/>
      </c>
      <c r="DB29" t="str">
        <f>IF(Trios!$X27="Y",Trios!B27,"")</f>
        <v/>
      </c>
      <c r="DC29" t="str">
        <f>IF(Trios!$X27="Y",Trios!C27,"")</f>
        <v/>
      </c>
      <c r="DD29" t="str">
        <f>IF(Trios!$X27="Y",Trios!W27,"")</f>
        <v/>
      </c>
      <c r="DF29" t="str">
        <f>IF(Team!$Y27="Y",Team!A27,"")</f>
        <v/>
      </c>
      <c r="DG29" t="str">
        <f>IF(Team!$Y27="Y",Team!B27,"")</f>
        <v/>
      </c>
      <c r="DH29" t="str">
        <f>IF(Team!$Y27="Y",Team!C27,"")</f>
        <v/>
      </c>
      <c r="DI29" t="str">
        <f>IF(Team!$Y27="Y",Team!X27,"")</f>
        <v/>
      </c>
    </row>
    <row r="30" spans="1:113" x14ac:dyDescent="0.25">
      <c r="A30">
        <v>48.333333333333336</v>
      </c>
      <c r="B30" s="72" t="s">
        <v>36</v>
      </c>
      <c r="C30" t="s">
        <v>35</v>
      </c>
      <c r="D30" s="49">
        <v>48.333333333333336</v>
      </c>
      <c r="E30" s="53"/>
      <c r="F30" s="53"/>
      <c r="K30" s="53"/>
      <c r="L30" s="53"/>
      <c r="Q30" s="53"/>
      <c r="R30" s="53"/>
      <c r="S30" s="53"/>
      <c r="T30" s="53"/>
      <c r="U30" s="53"/>
      <c r="V30" s="53"/>
      <c r="W30" s="53"/>
      <c r="CQ30" s="29" t="str">
        <f>IF(Solos!$X28="Y",Solos!A28,"")</f>
        <v/>
      </c>
      <c r="CR30" s="29" t="str">
        <f>IF(Solos!$X28="Y",Solos!B28,"")</f>
        <v/>
      </c>
      <c r="CS30" s="29" t="str">
        <f>IF(Solos!$X28="Y",Solos!C28,"")</f>
        <v/>
      </c>
      <c r="CT30" s="29" t="str">
        <f>IF(Solos!$X28="Y",Solos!W28,"")</f>
        <v/>
      </c>
      <c r="CV30" t="str">
        <f>IF(Duets!$X28="Y",Duets!A28,"")</f>
        <v/>
      </c>
      <c r="CW30" t="str">
        <f>IF(Duets!$X28="Y",Duets!B28,"")</f>
        <v/>
      </c>
      <c r="CX30" t="str">
        <f>IF(Duets!$X28="Y",Duets!C28,"")</f>
        <v/>
      </c>
      <c r="CY30" t="str">
        <f>IF(Duets!$X28="Y",Duets!W28,"")</f>
        <v/>
      </c>
      <c r="DA30" t="str">
        <f>IF(Trios!$X28="Y",Trios!A28,"")</f>
        <v/>
      </c>
      <c r="DB30" t="str">
        <f>IF(Trios!$X28="Y",Trios!B28,"")</f>
        <v/>
      </c>
      <c r="DC30" t="str">
        <f>IF(Trios!$X28="Y",Trios!C28,"")</f>
        <v/>
      </c>
      <c r="DD30" t="str">
        <f>IF(Trios!$X28="Y",Trios!W28,"")</f>
        <v/>
      </c>
      <c r="DF30" t="str">
        <f>IF(Team!$Y28="Y",Team!A28,"")</f>
        <v/>
      </c>
      <c r="DG30" t="str">
        <f>IF(Team!$Y28="Y",Team!B28,"")</f>
        <v/>
      </c>
      <c r="DH30" t="str">
        <f>IF(Team!$Y28="Y",Team!C28,"")</f>
        <v/>
      </c>
      <c r="DI30" t="str">
        <f>IF(Team!$Y28="Y",Team!X28,"")</f>
        <v/>
      </c>
    </row>
    <row r="31" spans="1:113" x14ac:dyDescent="0.25">
      <c r="E31" s="53"/>
      <c r="F31" s="53"/>
      <c r="K31" s="53"/>
      <c r="L31" s="53"/>
      <c r="Q31" s="53"/>
      <c r="R31" s="53"/>
      <c r="S31" s="53"/>
      <c r="T31" s="53"/>
      <c r="U31" s="53"/>
      <c r="V31" s="53"/>
      <c r="W31" s="53"/>
      <c r="CQ31" s="29" t="str">
        <f>IF(Solos!$X29="Y",Solos!A29,"")</f>
        <v/>
      </c>
      <c r="CR31" s="29" t="str">
        <f>IF(Solos!$X29="Y",Solos!B29,"")</f>
        <v/>
      </c>
      <c r="CS31" s="29" t="str">
        <f>IF(Solos!$X29="Y",Solos!C29,"")</f>
        <v/>
      </c>
      <c r="CT31" s="29" t="str">
        <f>IF(Solos!$X29="Y",Solos!W29,"")</f>
        <v/>
      </c>
      <c r="CV31" t="str">
        <f>IF(Duets!$X29="Y",Duets!A29,"")</f>
        <v/>
      </c>
      <c r="CW31" t="str">
        <f>IF(Duets!$X29="Y",Duets!B29,"")</f>
        <v/>
      </c>
      <c r="CX31" t="str">
        <f>IF(Duets!$X29="Y",Duets!C29,"")</f>
        <v/>
      </c>
      <c r="CY31" t="str">
        <f>IF(Duets!$X29="Y",Duets!W29,"")</f>
        <v/>
      </c>
      <c r="DA31" t="str">
        <f>IF(Trios!$X29="Y",Trios!A29,"")</f>
        <v/>
      </c>
      <c r="DB31" t="str">
        <f>IF(Trios!$X29="Y",Trios!B29,"")</f>
        <v/>
      </c>
      <c r="DC31" t="str">
        <f>IF(Trios!$X29="Y",Trios!C29,"")</f>
        <v/>
      </c>
      <c r="DD31" t="str">
        <f>IF(Trios!$X29="Y",Trios!W29,"")</f>
        <v/>
      </c>
      <c r="DF31" t="str">
        <f>IF(Team!$Y29="Y",Team!A29,"")</f>
        <v/>
      </c>
      <c r="DG31" t="str">
        <f>IF(Team!$Y29="Y",Team!B29,"")</f>
        <v/>
      </c>
      <c r="DH31" t="str">
        <f>IF(Team!$Y29="Y",Team!C29,"")</f>
        <v/>
      </c>
      <c r="DI31" t="str">
        <f>IF(Team!$Y29="Y",Team!X29,"")</f>
        <v/>
      </c>
    </row>
    <row r="32" spans="1:113" x14ac:dyDescent="0.25">
      <c r="E32" s="53"/>
      <c r="F32" s="53"/>
      <c r="K32" s="53"/>
      <c r="L32" s="53"/>
      <c r="Q32" s="53"/>
      <c r="R32" s="53"/>
      <c r="S32" s="53"/>
      <c r="T32" s="53"/>
      <c r="U32" s="53"/>
      <c r="V32" s="53"/>
      <c r="W32" s="53"/>
      <c r="CQ32" s="29" t="str">
        <f>IF(Solos!$X30="Y",Solos!A30,"")</f>
        <v/>
      </c>
      <c r="CR32" s="29" t="str">
        <f>IF(Solos!$X30="Y",Solos!B30,"")</f>
        <v/>
      </c>
      <c r="CS32" s="29" t="str">
        <f>IF(Solos!$X30="Y",Solos!C30,"")</f>
        <v/>
      </c>
      <c r="CT32" s="29" t="str">
        <f>IF(Solos!$X30="Y",Solos!W30,"")</f>
        <v/>
      </c>
      <c r="CV32" t="str">
        <f>IF(Duets!$X30="Y",Duets!A30,"")</f>
        <v/>
      </c>
      <c r="CW32" t="str">
        <f>IF(Duets!$X30="Y",Duets!B30,"")</f>
        <v/>
      </c>
      <c r="CX32" t="str">
        <f>IF(Duets!$X30="Y",Duets!C30,"")</f>
        <v/>
      </c>
      <c r="CY32" t="str">
        <f>IF(Duets!$X30="Y",Duets!W30,"")</f>
        <v/>
      </c>
      <c r="DA32" t="str">
        <f>IF(Trios!$X30="Y",Trios!A30,"")</f>
        <v/>
      </c>
      <c r="DB32" t="str">
        <f>IF(Trios!$X30="Y",Trios!B30,"")</f>
        <v/>
      </c>
      <c r="DC32" t="str">
        <f>IF(Trios!$X30="Y",Trios!C30,"")</f>
        <v/>
      </c>
      <c r="DD32" t="str">
        <f>IF(Trios!$X30="Y",Trios!W30,"")</f>
        <v/>
      </c>
      <c r="DF32" t="str">
        <f>IF(Team!$Y30="Y",Team!A30,"")</f>
        <v/>
      </c>
      <c r="DG32" t="str">
        <f>IF(Team!$Y30="Y",Team!B30,"")</f>
        <v/>
      </c>
      <c r="DH32" t="str">
        <f>IF(Team!$Y30="Y",Team!C30,"")</f>
        <v/>
      </c>
      <c r="DI32" t="str">
        <f>IF(Team!$Y30="Y",Team!X30,"")</f>
        <v/>
      </c>
    </row>
    <row r="33" spans="1:113" x14ac:dyDescent="0.25">
      <c r="A33" s="53"/>
      <c r="B33" s="60"/>
      <c r="C33" s="53"/>
      <c r="D33" s="53"/>
      <c r="E33" s="53"/>
      <c r="F33" s="53"/>
      <c r="K33" s="53"/>
      <c r="L33" s="53"/>
      <c r="Q33" s="53"/>
      <c r="R33" s="53"/>
      <c r="S33" s="53"/>
      <c r="T33" s="53"/>
      <c r="U33" s="53"/>
      <c r="V33" s="53"/>
      <c r="W33" s="53"/>
      <c r="CQ33" s="29" t="str">
        <f>IF(Solos!$X31="Y",Solos!A31,"")</f>
        <v/>
      </c>
      <c r="CR33" s="29" t="str">
        <f>IF(Solos!$X31="Y",Solos!B31,"")</f>
        <v/>
      </c>
      <c r="CS33" s="29" t="str">
        <f>IF(Solos!$X31="Y",Solos!C31,"")</f>
        <v/>
      </c>
      <c r="CT33" s="29" t="str">
        <f>IF(Solos!$X31="Y",Solos!W31,"")</f>
        <v/>
      </c>
      <c r="CV33" t="str">
        <f>IF(Duets!$X31="Y",Duets!A31,"")</f>
        <v/>
      </c>
      <c r="CW33" t="str">
        <f>IF(Duets!$X31="Y",Duets!B31,"")</f>
        <v/>
      </c>
      <c r="CX33" t="str">
        <f>IF(Duets!$X31="Y",Duets!C31,"")</f>
        <v/>
      </c>
      <c r="CY33" t="str">
        <f>IF(Duets!$X31="Y",Duets!W31,"")</f>
        <v/>
      </c>
      <c r="DA33" t="str">
        <f>IF(Trios!$X31="Y",Trios!A31,"")</f>
        <v/>
      </c>
      <c r="DB33" t="str">
        <f>IF(Trios!$X31="Y",Trios!B31,"")</f>
        <v/>
      </c>
      <c r="DC33" t="str">
        <f>IF(Trios!$X31="Y",Trios!C31,"")</f>
        <v/>
      </c>
      <c r="DD33" t="str">
        <f>IF(Trios!$X31="Y",Trios!W31,"")</f>
        <v/>
      </c>
      <c r="DF33" t="str">
        <f>IF(Team!$Y31="Y",Team!A31,"")</f>
        <v/>
      </c>
      <c r="DG33" t="str">
        <f>IF(Team!$Y31="Y",Team!B31,"")</f>
        <v/>
      </c>
      <c r="DH33" t="str">
        <f>IF(Team!$Y31="Y",Team!C31,"")</f>
        <v/>
      </c>
      <c r="DI33" t="str">
        <f>IF(Team!$Y31="Y",Team!X31,"")</f>
        <v/>
      </c>
    </row>
    <row r="34" spans="1:113" x14ac:dyDescent="0.25">
      <c r="A34" s="53"/>
      <c r="B34" s="60"/>
      <c r="C34" s="53"/>
      <c r="D34" s="53"/>
      <c r="E34" s="53"/>
      <c r="F34" s="53"/>
      <c r="K34" s="53"/>
      <c r="L34" s="53"/>
      <c r="Q34" s="53"/>
      <c r="R34" s="53"/>
      <c r="S34" s="53"/>
      <c r="T34" s="53"/>
      <c r="U34" s="53"/>
      <c r="V34" s="53"/>
      <c r="W34" s="53"/>
      <c r="CQ34" s="29" t="str">
        <f>IF(Solos!$X32="Y",Solos!A32,"")</f>
        <v/>
      </c>
      <c r="CR34" s="29" t="str">
        <f>IF(Solos!$X32="Y",Solos!B32,"")</f>
        <v/>
      </c>
      <c r="CS34" s="29" t="str">
        <f>IF(Solos!$X32="Y",Solos!C32,"")</f>
        <v/>
      </c>
      <c r="CT34" s="29" t="str">
        <f>IF(Solos!$X32="Y",Solos!W32,"")</f>
        <v/>
      </c>
      <c r="CV34" t="str">
        <f>IF(Duets!$X32="Y",Duets!A32,"")</f>
        <v/>
      </c>
      <c r="CW34" t="str">
        <f>IF(Duets!$X32="Y",Duets!B32,"")</f>
        <v/>
      </c>
      <c r="CX34" t="str">
        <f>IF(Duets!$X32="Y",Duets!C32,"")</f>
        <v/>
      </c>
      <c r="CY34" t="str">
        <f>IF(Duets!$X32="Y",Duets!W32,"")</f>
        <v/>
      </c>
      <c r="DA34" t="str">
        <f>IF(Trios!$X32="Y",Trios!A32,"")</f>
        <v/>
      </c>
      <c r="DB34" t="str">
        <f>IF(Trios!$X32="Y",Trios!B32,"")</f>
        <v/>
      </c>
      <c r="DC34" t="str">
        <f>IF(Trios!$X32="Y",Trios!C32,"")</f>
        <v/>
      </c>
      <c r="DD34" t="str">
        <f>IF(Trios!$X32="Y",Trios!W32,"")</f>
        <v/>
      </c>
      <c r="DF34" t="str">
        <f>IF(Team!$Y32="Y",Team!A32,"")</f>
        <v/>
      </c>
      <c r="DG34" t="str">
        <f>IF(Team!$Y32="Y",Team!B32,"")</f>
        <v/>
      </c>
      <c r="DH34" t="str">
        <f>IF(Team!$Y32="Y",Team!C32,"")</f>
        <v/>
      </c>
      <c r="DI34" t="str">
        <f>IF(Team!$Y32="Y",Team!X32,"")</f>
        <v/>
      </c>
    </row>
    <row r="35" spans="1:113" ht="13.8" thickBot="1" x14ac:dyDescent="0.3">
      <c r="B35" s="29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113" ht="17.399999999999999" x14ac:dyDescent="0.3">
      <c r="B36" s="62" t="s">
        <v>18</v>
      </c>
      <c r="C36" s="63" t="s">
        <v>28</v>
      </c>
    </row>
    <row r="37" spans="1:113" ht="17.399999999999999" x14ac:dyDescent="0.3">
      <c r="B37" s="64"/>
      <c r="C37" s="65">
        <f>SUMIF($C$44:$C$46,$B37,$E$44:$E$46)+SUMIF($I$44:$I$46,$B37,$K$44:$K$46)+SUMIF($O$44:$O$46,$B37,$Q$44:$Q$46)+SUMIF($U$44:$U$46,$B37,$W$44:$W$46)</f>
        <v>0</v>
      </c>
    </row>
    <row r="38" spans="1:113" ht="18" thickBot="1" x14ac:dyDescent="0.35">
      <c r="B38" s="66"/>
      <c r="C38" s="67">
        <f>SUMIF($C$44:$C$46,$B38,$E$44:$E$46)+SUMIF($I$44:$I$46,$B38,$K$44:$K$46)+SUMIF($O$44:$O$46,$B38,$Q$44:$Q$46)+SUMIF($U$44:$U$46,$B38,$W$44:$W$46)</f>
        <v>0</v>
      </c>
    </row>
    <row r="39" spans="1:113" x14ac:dyDescent="0.25">
      <c r="B39" s="29"/>
    </row>
    <row r="40" spans="1:113" x14ac:dyDescent="0.25">
      <c r="B40" s="29"/>
    </row>
    <row r="41" spans="1:113" x14ac:dyDescent="0.25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113" x14ac:dyDescent="0.25">
      <c r="A42" s="46" t="s">
        <v>24</v>
      </c>
      <c r="B42" s="71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113" x14ac:dyDescent="0.25">
      <c r="B43" s="72"/>
      <c r="D43" s="49">
        <v>0</v>
      </c>
      <c r="E43" s="53"/>
      <c r="F43" s="53"/>
      <c r="J43" s="49">
        <v>0</v>
      </c>
      <c r="K43" s="53"/>
      <c r="L43" s="53"/>
      <c r="P43" s="49">
        <v>0</v>
      </c>
      <c r="Q43" s="53"/>
      <c r="R43" s="53"/>
      <c r="V43" s="49">
        <v>0</v>
      </c>
      <c r="W43" s="53"/>
    </row>
    <row r="44" spans="1:113" x14ac:dyDescent="0.25">
      <c r="A44">
        <v>62.666666666666671</v>
      </c>
      <c r="B44" s="72" t="s">
        <v>34</v>
      </c>
      <c r="C44" t="s">
        <v>31</v>
      </c>
      <c r="D44" s="49">
        <v>62.666666666666671</v>
      </c>
      <c r="E44" s="53">
        <v>5</v>
      </c>
      <c r="F44" s="53"/>
      <c r="G44">
        <v>61.333333333333329</v>
      </c>
      <c r="H44" t="s">
        <v>42</v>
      </c>
      <c r="I44" t="s">
        <v>31</v>
      </c>
      <c r="J44" s="49">
        <v>61.333333333333329</v>
      </c>
      <c r="K44" s="53">
        <v>7</v>
      </c>
      <c r="L44" s="53"/>
      <c r="M44">
        <v>53.666666666666671</v>
      </c>
      <c r="N44" t="s">
        <v>51</v>
      </c>
      <c r="O44" t="s">
        <v>31</v>
      </c>
      <c r="P44" s="49">
        <v>53.666666666666671</v>
      </c>
      <c r="Q44" s="53">
        <v>7</v>
      </c>
      <c r="R44" s="53"/>
      <c r="S44">
        <v>60.333333333333329</v>
      </c>
      <c r="T44" t="s">
        <v>48</v>
      </c>
      <c r="U44" t="s">
        <v>31</v>
      </c>
      <c r="V44" s="49">
        <v>60.333333333333329</v>
      </c>
      <c r="W44" s="53">
        <v>10</v>
      </c>
    </row>
    <row r="45" spans="1:113" x14ac:dyDescent="0.25">
      <c r="A45">
        <v>61.166666666666671</v>
      </c>
      <c r="B45" s="72" t="s">
        <v>37</v>
      </c>
      <c r="C45" t="s">
        <v>31</v>
      </c>
      <c r="D45" s="49">
        <v>61.166666666666671</v>
      </c>
      <c r="E45" s="53">
        <v>3</v>
      </c>
      <c r="F45" s="53"/>
      <c r="G45">
        <v>56.833333333333336</v>
      </c>
      <c r="H45" t="s">
        <v>41</v>
      </c>
      <c r="I45" t="s">
        <v>31</v>
      </c>
      <c r="J45" s="49">
        <v>56.833333333333336</v>
      </c>
      <c r="K45" s="53">
        <v>4</v>
      </c>
      <c r="L45" s="53"/>
      <c r="M45">
        <v>53.166666666666671</v>
      </c>
      <c r="N45" t="s">
        <v>45</v>
      </c>
      <c r="O45" t="s">
        <v>35</v>
      </c>
      <c r="P45" s="49">
        <v>53.166666666666671</v>
      </c>
      <c r="Q45" s="53">
        <v>4</v>
      </c>
      <c r="R45" s="53"/>
      <c r="S45">
        <v>49.833333333333329</v>
      </c>
      <c r="T45" t="s">
        <v>49</v>
      </c>
      <c r="U45" t="s">
        <v>35</v>
      </c>
      <c r="V45" s="49">
        <v>49.833333333333329</v>
      </c>
      <c r="W45" s="53">
        <v>2</v>
      </c>
    </row>
    <row r="46" spans="1:113" x14ac:dyDescent="0.25">
      <c r="A46">
        <v>56.166666666666671</v>
      </c>
      <c r="B46" s="72" t="s">
        <v>38</v>
      </c>
      <c r="C46" t="s">
        <v>35</v>
      </c>
      <c r="D46" s="49">
        <v>56.166666666666671</v>
      </c>
      <c r="E46" s="53">
        <v>1</v>
      </c>
      <c r="F46" s="53"/>
      <c r="G46">
        <v>53.666666666666671</v>
      </c>
      <c r="H46" t="s">
        <v>46</v>
      </c>
      <c r="I46" t="s">
        <v>35</v>
      </c>
      <c r="J46" s="49">
        <v>53.666666666666671</v>
      </c>
      <c r="K46" s="53">
        <v>2</v>
      </c>
      <c r="L46" s="53"/>
      <c r="Q46" s="53">
        <v>2</v>
      </c>
      <c r="R46" s="53"/>
      <c r="W46" s="53"/>
    </row>
    <row r="47" spans="1:113" x14ac:dyDescent="0.25">
      <c r="A47">
        <v>48.333333333333336</v>
      </c>
      <c r="B47" s="72" t="s">
        <v>36</v>
      </c>
      <c r="C47" t="s">
        <v>35</v>
      </c>
      <c r="D47" s="49">
        <v>48.333333333333336</v>
      </c>
      <c r="E47" s="53"/>
      <c r="F47" s="53"/>
      <c r="K47" s="53"/>
      <c r="L47" s="53"/>
      <c r="Q47" s="53"/>
      <c r="R47" s="53"/>
      <c r="S47" s="53"/>
      <c r="T47" s="53"/>
      <c r="U47" s="53"/>
      <c r="V47" s="53"/>
      <c r="W47" s="53"/>
    </row>
    <row r="48" spans="1:113" x14ac:dyDescent="0.25">
      <c r="E48" s="53"/>
      <c r="F48" s="53"/>
      <c r="K48" s="53"/>
      <c r="L48" s="53"/>
      <c r="Q48" s="53"/>
      <c r="R48" s="53"/>
      <c r="S48" s="53"/>
      <c r="T48" s="53"/>
      <c r="U48" s="53"/>
      <c r="V48" s="53"/>
      <c r="W48" s="53"/>
    </row>
    <row r="49" spans="1:23" x14ac:dyDescent="0.25">
      <c r="E49" s="53"/>
      <c r="F49" s="53"/>
      <c r="K49" s="53"/>
      <c r="L49" s="53"/>
      <c r="Q49" s="53"/>
      <c r="R49" s="53"/>
      <c r="S49" s="53"/>
      <c r="T49" s="53"/>
      <c r="U49" s="53"/>
      <c r="V49" s="53"/>
      <c r="W49" s="53"/>
    </row>
    <row r="50" spans="1:23" x14ac:dyDescent="0.25">
      <c r="A50" s="53"/>
      <c r="B50" s="60"/>
      <c r="C50" s="53"/>
      <c r="D50" s="53"/>
      <c r="E50" s="53"/>
      <c r="F50" s="53"/>
      <c r="K50" s="53"/>
      <c r="L50" s="53"/>
      <c r="Q50" s="53"/>
      <c r="R50" s="53"/>
      <c r="S50" s="53"/>
      <c r="T50" s="53"/>
      <c r="U50" s="53"/>
      <c r="V50" s="53"/>
      <c r="W50" s="53"/>
    </row>
    <row r="51" spans="1:23" x14ac:dyDescent="0.25">
      <c r="A51" s="53"/>
      <c r="B51" s="60"/>
      <c r="C51" s="53"/>
      <c r="D51" s="53"/>
      <c r="E51" s="53"/>
      <c r="F51" s="53"/>
      <c r="K51" s="53"/>
      <c r="L51" s="53"/>
      <c r="Q51" s="53"/>
      <c r="R51" s="53"/>
      <c r="S51" s="53"/>
      <c r="T51" s="53"/>
      <c r="U51" s="53"/>
      <c r="V51" s="53"/>
      <c r="W51" s="53"/>
    </row>
    <row r="52" spans="1:23" x14ac:dyDescent="0.25">
      <c r="A52" s="53"/>
      <c r="B52" s="60"/>
      <c r="C52" s="53"/>
      <c r="D52" s="53"/>
      <c r="E52" s="53"/>
      <c r="F52" s="53"/>
      <c r="K52" s="53"/>
      <c r="L52" s="53"/>
      <c r="Q52" s="53"/>
      <c r="R52" s="53"/>
      <c r="S52" s="53"/>
      <c r="T52" s="53"/>
      <c r="U52" s="53"/>
      <c r="V52" s="53"/>
      <c r="W52" s="53"/>
    </row>
    <row r="53" spans="1:23" x14ac:dyDescent="0.25">
      <c r="A53" s="53"/>
      <c r="B53" s="6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</row>
    <row r="54" spans="1:23" x14ac:dyDescent="0.25">
      <c r="A54" s="53"/>
      <c r="B54" s="6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</sheetData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Katie Heitzig</cp:lastModifiedBy>
  <cp:lastPrinted>2012-04-13T20:16:39Z</cp:lastPrinted>
  <dcterms:created xsi:type="dcterms:W3CDTF">2011-04-05T15:51:54Z</dcterms:created>
  <dcterms:modified xsi:type="dcterms:W3CDTF">2017-04-26T16:52:42Z</dcterms:modified>
</cp:coreProperties>
</file>