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255" windowWidth="15195" windowHeight="7560" activeTab="5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5">Results!$A$1:$X$13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45621"/>
  <pivotCaches>
    <pivotCache cacheId="0" r:id="rId7"/>
    <pivotCache cacheId="1" r:id="rId8"/>
    <pivotCache cacheId="2" r:id="rId9"/>
    <pivotCache cacheId="3" r:id="rId10"/>
  </pivotCaches>
</workbook>
</file>

<file path=xl/calcChain.xml><?xml version="1.0" encoding="utf-8"?>
<calcChain xmlns="http://schemas.openxmlformats.org/spreadsheetml/2006/main">
  <c r="B5" i="10" l="1"/>
  <c r="DI34" i="14" l="1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I18" i="14"/>
  <c r="DI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DI9" i="14"/>
  <c r="DH9" i="14"/>
  <c r="DG9" i="14"/>
  <c r="DF9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D12" i="14"/>
  <c r="DD11" i="14"/>
  <c r="DD9" i="14"/>
  <c r="DD8" i="14"/>
  <c r="DC7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Y13" i="14"/>
  <c r="CY12" i="14"/>
  <c r="CY11" i="14"/>
  <c r="CY10" i="14"/>
  <c r="CY9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T10" i="14"/>
  <c r="CT9" i="14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U32" i="10" l="1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U4" i="10"/>
  <c r="T4" i="10"/>
  <c r="U3" i="10"/>
  <c r="T3" i="10"/>
  <c r="U6" i="10"/>
  <c r="T6" i="10"/>
  <c r="U5" i="10"/>
  <c r="T5" i="10"/>
  <c r="T6" i="8"/>
  <c r="T4" i="8"/>
  <c r="T3" i="8"/>
  <c r="T5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X5" i="10" l="1"/>
  <c r="X6" i="10"/>
  <c r="X3" i="10"/>
  <c r="DI7" i="14" s="1"/>
  <c r="X4" i="10"/>
  <c r="DI8" i="14" s="1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DI21" i="14" s="1"/>
  <c r="X20" i="10"/>
  <c r="X21" i="10"/>
  <c r="X22" i="10"/>
  <c r="X23" i="10"/>
  <c r="X24" i="10"/>
  <c r="X25" i="10"/>
  <c r="X26" i="10"/>
  <c r="X27" i="10"/>
  <c r="X28" i="10"/>
  <c r="X29" i="10"/>
  <c r="X30" i="10"/>
  <c r="DI32" i="14" s="1"/>
  <c r="X31" i="10"/>
  <c r="X32" i="10"/>
  <c r="C32" i="10"/>
  <c r="B32" i="10"/>
  <c r="A32" i="10"/>
  <c r="C31" i="10"/>
  <c r="B31" i="10"/>
  <c r="A31" i="10"/>
  <c r="C30" i="10"/>
  <c r="DH32" i="14" s="1"/>
  <c r="B30" i="10"/>
  <c r="DG32" i="14" s="1"/>
  <c r="A30" i="10"/>
  <c r="DF32" i="14" s="1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 s="1"/>
  <c r="B19" i="10"/>
  <c r="DG21" i="14" s="1"/>
  <c r="A19" i="10"/>
  <c r="DF21" i="14" s="1"/>
  <c r="C18" i="10"/>
  <c r="B18" i="10"/>
  <c r="A18" i="10"/>
  <c r="C17" i="10"/>
  <c r="DH19" i="14" s="1"/>
  <c r="B17" i="10"/>
  <c r="DG19" i="14" s="1"/>
  <c r="A17" i="10"/>
  <c r="DF19" i="14" s="1"/>
  <c r="C16" i="10"/>
  <c r="DH18" i="14" s="1"/>
  <c r="B16" i="10"/>
  <c r="DG18" i="14" s="1"/>
  <c r="A16" i="10"/>
  <c r="DF18" i="14" s="1"/>
  <c r="C15" i="10"/>
  <c r="DH17" i="14" s="1"/>
  <c r="B15" i="10"/>
  <c r="DG17" i="14" s="1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4" i="10"/>
  <c r="DH8" i="14" s="1"/>
  <c r="B4" i="10"/>
  <c r="DG8" i="14" s="1"/>
  <c r="C3" i="10"/>
  <c r="B3" i="10"/>
  <c r="DG7" i="14" s="1"/>
  <c r="C6" i="10"/>
  <c r="DH6" i="14" s="1"/>
  <c r="B6" i="10"/>
  <c r="DG6" i="14" s="1"/>
  <c r="C5" i="10"/>
  <c r="DG5" i="14"/>
  <c r="A5" i="10"/>
  <c r="DF5" i="14" s="1"/>
  <c r="C32" i="11"/>
  <c r="B32" i="11"/>
  <c r="A32" i="11"/>
  <c r="C31" i="11"/>
  <c r="B31" i="11"/>
  <c r="A31" i="11"/>
  <c r="C30" i="11"/>
  <c r="B30" i="11"/>
  <c r="A30" i="11"/>
  <c r="C29" i="11"/>
  <c r="CX31" i="14" s="1"/>
  <c r="B29" i="11"/>
  <c r="CW31" i="14" s="1"/>
  <c r="A29" i="11"/>
  <c r="CV31" i="14" s="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 s="1"/>
  <c r="B22" i="11"/>
  <c r="CW24" i="14" s="1"/>
  <c r="A22" i="11"/>
  <c r="CV24" i="14" s="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 s="1"/>
  <c r="B16" i="11"/>
  <c r="CW18" i="14" s="1"/>
  <c r="A16" i="11"/>
  <c r="CV18" i="14" s="1"/>
  <c r="C15" i="11"/>
  <c r="B15" i="11"/>
  <c r="A15" i="11"/>
  <c r="C14" i="11"/>
  <c r="B14" i="11"/>
  <c r="A14" i="11"/>
  <c r="C13" i="11"/>
  <c r="B13" i="11"/>
  <c r="A13" i="11"/>
  <c r="C12" i="11"/>
  <c r="CX14" i="14" s="1"/>
  <c r="B12" i="11"/>
  <c r="CW14" i="14" s="1"/>
  <c r="A12" i="11"/>
  <c r="CV14" i="14" s="1"/>
  <c r="C11" i="11"/>
  <c r="CX13" i="14" s="1"/>
  <c r="B11" i="11"/>
  <c r="CW13" i="14" s="1"/>
  <c r="A11" i="11"/>
  <c r="CV13" i="14" s="1"/>
  <c r="C10" i="11"/>
  <c r="CX12" i="14" s="1"/>
  <c r="B10" i="11"/>
  <c r="CW12" i="14" s="1"/>
  <c r="A10" i="11"/>
  <c r="CV12" i="14" s="1"/>
  <c r="C9" i="11"/>
  <c r="CX11" i="14" s="1"/>
  <c r="B9" i="11"/>
  <c r="CW11" i="14" s="1"/>
  <c r="A9" i="11"/>
  <c r="CV11" i="14" s="1"/>
  <c r="C8" i="11"/>
  <c r="CX10" i="14" s="1"/>
  <c r="B8" i="11"/>
  <c r="CW10" i="14" s="1"/>
  <c r="A8" i="11"/>
  <c r="CV10" i="14" s="1"/>
  <c r="C7" i="11"/>
  <c r="CX9" i="14" s="1"/>
  <c r="B7" i="11"/>
  <c r="CW9" i="14" s="1"/>
  <c r="A7" i="11"/>
  <c r="CV9" i="14" s="1"/>
  <c r="C3" i="11"/>
  <c r="B3" i="11"/>
  <c r="CW8" i="14" s="1"/>
  <c r="A3" i="11"/>
  <c r="C5" i="11"/>
  <c r="CX7" i="14" s="1"/>
  <c r="B5" i="11"/>
  <c r="CW7" i="14" s="1"/>
  <c r="C6" i="11"/>
  <c r="CX6" i="14" s="1"/>
  <c r="B6" i="11"/>
  <c r="C4" i="11"/>
  <c r="CX5" i="14" s="1"/>
  <c r="B4" i="11"/>
  <c r="A4" i="11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 s="1"/>
  <c r="B29" i="8"/>
  <c r="DB31" i="14" s="1"/>
  <c r="A29" i="8"/>
  <c r="DA31" i="14" s="1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 s="1"/>
  <c r="B21" i="8"/>
  <c r="DB23" i="14" s="1"/>
  <c r="A21" i="8"/>
  <c r="DA23" i="14" s="1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 s="1"/>
  <c r="B14" i="8"/>
  <c r="DB16" i="14" s="1"/>
  <c r="A14" i="8"/>
  <c r="DA16" i="14" s="1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DC13" i="14" s="1"/>
  <c r="B11" i="8"/>
  <c r="DB13" i="14" s="1"/>
  <c r="A11" i="8"/>
  <c r="DA13" i="14" s="1"/>
  <c r="U10" i="8"/>
  <c r="T10" i="8"/>
  <c r="C10" i="8"/>
  <c r="DC12" i="14" s="1"/>
  <c r="B10" i="8"/>
  <c r="DB12" i="14" s="1"/>
  <c r="A10" i="8"/>
  <c r="DA12" i="14" s="1"/>
  <c r="U9" i="8"/>
  <c r="T9" i="8"/>
  <c r="C9" i="8"/>
  <c r="DC11" i="14" s="1"/>
  <c r="B9" i="8"/>
  <c r="DB11" i="14" s="1"/>
  <c r="U8" i="8"/>
  <c r="T8" i="8"/>
  <c r="C8" i="8"/>
  <c r="DC10" i="14" s="1"/>
  <c r="B8" i="8"/>
  <c r="DB10" i="14" s="1"/>
  <c r="U7" i="8"/>
  <c r="T7" i="8"/>
  <c r="C7" i="8"/>
  <c r="DC9" i="14" s="1"/>
  <c r="B7" i="8"/>
  <c r="DB9" i="14" s="1"/>
  <c r="U6" i="8"/>
  <c r="DC8" i="14"/>
  <c r="DB8" i="14"/>
  <c r="U4" i="8"/>
  <c r="U3" i="8"/>
  <c r="DC6" i="14"/>
  <c r="B3" i="8"/>
  <c r="DB6" i="14" s="1"/>
  <c r="DC5" i="14"/>
  <c r="B5" i="8"/>
  <c r="A5" i="8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 s="1"/>
  <c r="B29" i="12"/>
  <c r="CR31" i="14" s="1"/>
  <c r="A29" i="12"/>
  <c r="CQ31" i="14" s="1"/>
  <c r="C28" i="12"/>
  <c r="CS30" i="14" s="1"/>
  <c r="B28" i="12"/>
  <c r="CR30" i="14" s="1"/>
  <c r="A28" i="12"/>
  <c r="CQ30" i="14" s="1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 s="1"/>
  <c r="B23" i="12"/>
  <c r="CR25" i="14" s="1"/>
  <c r="A23" i="12"/>
  <c r="CQ25" i="14" s="1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 s="1"/>
  <c r="B16" i="12"/>
  <c r="CR18" i="14" s="1"/>
  <c r="A16" i="12"/>
  <c r="CQ18" i="14" s="1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CS12" i="14" s="1"/>
  <c r="B10" i="12"/>
  <c r="CR12" i="14" s="1"/>
  <c r="A10" i="12"/>
  <c r="CQ12" i="14" s="1"/>
  <c r="C9" i="12"/>
  <c r="CS11" i="14" s="1"/>
  <c r="B9" i="12"/>
  <c r="CR11" i="14" s="1"/>
  <c r="A9" i="12"/>
  <c r="CQ11" i="14" s="1"/>
  <c r="C8" i="12"/>
  <c r="CS10" i="14" s="1"/>
  <c r="B8" i="12"/>
  <c r="CR10" i="14" s="1"/>
  <c r="C7" i="12"/>
  <c r="CS9" i="14" s="1"/>
  <c r="B7" i="12"/>
  <c r="CR9" i="14" s="1"/>
  <c r="C3" i="12"/>
  <c r="CS8" i="14" s="1"/>
  <c r="B3" i="12"/>
  <c r="CR8" i="14" s="1"/>
  <c r="C5" i="12"/>
  <c r="CS7" i="14" s="1"/>
  <c r="B5" i="12"/>
  <c r="CR7" i="14" s="1"/>
  <c r="C4" i="12"/>
  <c r="CS6" i="14" s="1"/>
  <c r="B4" i="12"/>
  <c r="CR6" i="14" s="1"/>
  <c r="C6" i="12"/>
  <c r="CS5" i="14" s="1"/>
  <c r="B6" i="12"/>
  <c r="A6" i="12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6" i="11"/>
  <c r="U6" i="11"/>
  <c r="T5" i="11"/>
  <c r="U5" i="11"/>
  <c r="T3" i="11"/>
  <c r="U3" i="11"/>
  <c r="T7" i="11"/>
  <c r="U7" i="11"/>
  <c r="T8" i="11"/>
  <c r="U8" i="11"/>
  <c r="T9" i="11"/>
  <c r="U9" i="11"/>
  <c r="T10" i="11"/>
  <c r="U10" i="11"/>
  <c r="T11" i="11"/>
  <c r="W11" i="11" s="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4" i="11"/>
  <c r="U5" i="8"/>
  <c r="T4" i="11"/>
  <c r="T4" i="12"/>
  <c r="U4" i="12"/>
  <c r="T5" i="12"/>
  <c r="U5" i="12"/>
  <c r="T3" i="12"/>
  <c r="U3" i="12"/>
  <c r="T7" i="12"/>
  <c r="U7" i="12"/>
  <c r="T8" i="12"/>
  <c r="U8" i="12"/>
  <c r="T9" i="12"/>
  <c r="U9" i="12"/>
  <c r="T10" i="12"/>
  <c r="U10" i="12"/>
  <c r="T11" i="12"/>
  <c r="U11" i="12"/>
  <c r="T12" i="12"/>
  <c r="U12" i="12"/>
  <c r="T6" i="12"/>
  <c r="U6" i="12"/>
  <c r="DH5" i="14" l="1"/>
  <c r="CQ5" i="14"/>
  <c r="CR5" i="14"/>
  <c r="CV8" i="14"/>
  <c r="CV5" i="14"/>
  <c r="CW5" i="14"/>
  <c r="CX8" i="14"/>
  <c r="CW6" i="14"/>
  <c r="DB5" i="14"/>
  <c r="DB7" i="14"/>
  <c r="DH7" i="14"/>
  <c r="W4" i="11"/>
  <c r="W27" i="11"/>
  <c r="W19" i="11"/>
  <c r="W6" i="11"/>
  <c r="CY6" i="14" s="1"/>
  <c r="W29" i="11"/>
  <c r="CY31" i="14" s="1"/>
  <c r="W28" i="11"/>
  <c r="W25" i="11"/>
  <c r="W24" i="11"/>
  <c r="W23" i="11"/>
  <c r="W22" i="11"/>
  <c r="CY24" i="14" s="1"/>
  <c r="W21" i="11"/>
  <c r="W20" i="11"/>
  <c r="W17" i="11"/>
  <c r="W15" i="11"/>
  <c r="W13" i="11"/>
  <c r="W9" i="11"/>
  <c r="W7" i="11"/>
  <c r="W3" i="11"/>
  <c r="W30" i="11"/>
  <c r="W31" i="11"/>
  <c r="W32" i="11"/>
  <c r="W4" i="8"/>
  <c r="W7" i="8"/>
  <c r="DI5" i="14"/>
  <c r="W8" i="8"/>
  <c r="DD10" i="14" s="1"/>
  <c r="W5" i="8"/>
  <c r="W9" i="8"/>
  <c r="W10" i="8"/>
  <c r="W11" i="8"/>
  <c r="W12" i="8"/>
  <c r="W13" i="8"/>
  <c r="W14" i="8"/>
  <c r="DD16" i="14" s="1"/>
  <c r="W15" i="8"/>
  <c r="W16" i="8"/>
  <c r="W17" i="8"/>
  <c r="W18" i="8"/>
  <c r="W19" i="8"/>
  <c r="W20" i="8"/>
  <c r="W21" i="8"/>
  <c r="DD23" i="14" s="1"/>
  <c r="W22" i="8"/>
  <c r="W23" i="8"/>
  <c r="W24" i="8"/>
  <c r="W25" i="8"/>
  <c r="W26" i="8"/>
  <c r="W27" i="8"/>
  <c r="W28" i="8"/>
  <c r="W29" i="8"/>
  <c r="DD31" i="14" s="1"/>
  <c r="W30" i="8"/>
  <c r="W31" i="8"/>
  <c r="W32" i="8"/>
  <c r="W6" i="12"/>
  <c r="W7" i="12"/>
  <c r="W3" i="12"/>
  <c r="W5" i="12"/>
  <c r="CT7" i="14" s="1"/>
  <c r="W4" i="12"/>
  <c r="CT6" i="14" s="1"/>
  <c r="W3" i="8"/>
  <c r="DD6" i="14" s="1"/>
  <c r="W6" i="8"/>
  <c r="W16" i="11"/>
  <c r="CY18" i="14" s="1"/>
  <c r="W14" i="11"/>
  <c r="W12" i="11"/>
  <c r="W10" i="11"/>
  <c r="W8" i="11"/>
  <c r="W5" i="11"/>
  <c r="CY7" i="14" s="1"/>
  <c r="W26" i="11"/>
  <c r="W18" i="11"/>
  <c r="W11" i="12"/>
  <c r="W12" i="12"/>
  <c r="W10" i="12"/>
  <c r="W9" i="12"/>
  <c r="CT11" i="14" s="1"/>
  <c r="W8" i="12"/>
  <c r="W13" i="12"/>
  <c r="W14" i="12"/>
  <c r="W15" i="12"/>
  <c r="W16" i="12"/>
  <c r="CT18" i="14" s="1"/>
  <c r="W17" i="12"/>
  <c r="W18" i="12"/>
  <c r="W19" i="12"/>
  <c r="W20" i="12"/>
  <c r="W21" i="12"/>
  <c r="W22" i="12"/>
  <c r="W23" i="12"/>
  <c r="CT25" i="14" s="1"/>
  <c r="W24" i="12"/>
  <c r="W25" i="12"/>
  <c r="W26" i="12"/>
  <c r="W27" i="12"/>
  <c r="W28" i="12"/>
  <c r="CT30" i="14" s="1"/>
  <c r="W29" i="12"/>
  <c r="CT31" i="14" s="1"/>
  <c r="W30" i="12"/>
  <c r="W31" i="12"/>
  <c r="W32" i="12"/>
  <c r="A7" i="10"/>
  <c r="DA8" i="14"/>
  <c r="A9" i="8"/>
  <c r="DA11" i="14" s="1"/>
  <c r="A11" i="10"/>
  <c r="A3" i="8"/>
  <c r="A15" i="10"/>
  <c r="DF17" i="14" s="1"/>
  <c r="A4" i="8"/>
  <c r="DA7" i="14" s="1"/>
  <c r="A5" i="12"/>
  <c r="CQ7" i="14" s="1"/>
  <c r="A8" i="12"/>
  <c r="CQ10" i="14" s="1"/>
  <c r="A8" i="10"/>
  <c r="A7" i="12"/>
  <c r="CQ9" i="14" s="1"/>
  <c r="A7" i="8"/>
  <c r="DA9" i="14" s="1"/>
  <c r="A5" i="11"/>
  <c r="CV7" i="14" s="1"/>
  <c r="A3" i="10"/>
  <c r="DF7" i="14" s="1"/>
  <c r="A9" i="10"/>
  <c r="A13" i="10"/>
  <c r="A4" i="12"/>
  <c r="CQ6" i="14" s="1"/>
  <c r="A6" i="10"/>
  <c r="DF6" i="14" s="1"/>
  <c r="A12" i="10"/>
  <c r="A3" i="12"/>
  <c r="CQ8" i="14" s="1"/>
  <c r="A8" i="8"/>
  <c r="DA10" i="14" s="1"/>
  <c r="A6" i="11"/>
  <c r="CV6" i="14" s="1"/>
  <c r="A4" i="10"/>
  <c r="A10" i="10"/>
  <c r="A14" i="10"/>
  <c r="CT8" i="14" l="1"/>
  <c r="CT5" i="14"/>
  <c r="CY8" i="14"/>
  <c r="CY5" i="14"/>
  <c r="DA6" i="14"/>
  <c r="DD7" i="14"/>
  <c r="DA5" i="14"/>
  <c r="DF8" i="14"/>
  <c r="DD5" i="14"/>
</calcChain>
</file>

<file path=xl/sharedStrings.xml><?xml version="1.0" encoding="utf-8"?>
<sst xmlns="http://schemas.openxmlformats.org/spreadsheetml/2006/main" count="227" uniqueCount="49">
  <si>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</si>
  <si>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</si>
  <si>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</si>
  <si>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</si>
  <si>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</si>
  <si>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</si>
  <si>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</si>
  <si>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</si>
  <si>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</si>
  <si>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</si>
  <si>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</si>
  <si>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</si>
  <si>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</si>
  <si>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</si>
  <si>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</si>
  <si>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</si>
  <si>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</si>
  <si>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</si>
  <si>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</si>
  <si>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</si>
  <si>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</si>
  <si>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</si>
  <si>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</si>
  <si>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</si>
  <si>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</si>
  <si>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</si>
  <si>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</si>
  <si>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</si>
  <si>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</si>
  <si>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</si>
  <si>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Prior Lake</t>
  </si>
  <si>
    <t>Y</t>
  </si>
  <si>
    <t>Claire Benson</t>
  </si>
  <si>
    <t>Haley Wagner</t>
  </si>
  <si>
    <t>OMG</t>
  </si>
  <si>
    <t>Erika Badger</t>
  </si>
  <si>
    <t>Jessica Shorba</t>
  </si>
  <si>
    <t>Wall, McBride</t>
  </si>
  <si>
    <t>Rickert, Rivera</t>
  </si>
  <si>
    <t>Durdin, Ganser</t>
  </si>
  <si>
    <t>Shorba, Wagner</t>
  </si>
  <si>
    <t>Jacobsen, Little, Smith</t>
  </si>
  <si>
    <t>Cline, Lein, Ling</t>
  </si>
  <si>
    <t>Dill, McBride, Merrick</t>
  </si>
  <si>
    <t>Decock, Hawes, Heitzig, Stern, Tollas, Vanderwarn</t>
  </si>
  <si>
    <t>Baumer, Broughton, Gahlin, Gens</t>
  </si>
  <si>
    <t>Benson, Cline, Lein, Ling, Rickert, Rivera</t>
  </si>
  <si>
    <t>Badger, Dill, Durdin, Ganser, L. McBride, M. McBride, Merrick, Wall</t>
  </si>
  <si>
    <t>Jacobsen, Littel,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</si>
</sst>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164" fontId="4" fillId="0" borderId="7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pivotButton="1" applyFont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Border="1"/>
    <xf numFmtId="166" fontId="3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3" fillId="0" borderId="1" xfId="0" pivotButton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20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6" formatCode="_(* #,##0.0000_);_(* \(#,##0.0000\);_(* &quot;-&quot;??_);_(@_)"/>
    </dxf>
    <dxf>
      <alignment horizontal="center" readingOrder="0"/>
    </dxf>
    <dxf>
      <alignment horizontal="center" readingOrder="0"/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6" formatCode="_(* #,##0.0000_);_(* \(#,##0.00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sz val="12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6" formatCode="_(* #,##0.0000_);_(* \(#,##0.0000\);_(* &quot;-&quot;??_);_(@_)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y Bohnsack" refreshedDate="42110.78265335648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3">
        <s v=""/>
        <n v="2"/>
        <n v="3"/>
        <n v="4"/>
        <n v="5" u="1"/>
        <n v="14" u="1"/>
        <n v="6" u="1"/>
        <n v="7" u="1"/>
        <n v="21" u="1"/>
        <n v="1" u="1"/>
        <n v="8" u="1"/>
        <n v="26" u="1"/>
        <n v="27" u="1"/>
      </sharedItems>
    </cacheField>
    <cacheField name="School Name" numFmtId="0">
      <sharedItems count="7">
        <s v=""/>
        <s v="Prior Lake"/>
        <s v="OMG"/>
        <s v="Edina" u="1"/>
        <s v="Hopkins" u="1"/>
        <s v="Wayzata" u="1"/>
        <s v="Eden Prairie" u="1"/>
      </sharedItems>
    </cacheField>
    <cacheField name="Solo Names" numFmtId="0">
      <sharedItems containsMixedTypes="1" containsNumber="1" containsInteger="1" minValue="0" maxValue="0" count="5">
        <s v=""/>
        <s v="Haley Wagner"/>
        <s v="Erika Badger"/>
        <s v="Jessica Shorba"/>
        <n v="0" u="1"/>
      </sharedItems>
    </cacheField>
    <cacheField name="Score" numFmtId="0">
      <sharedItems containsMixedTypes="1" containsNumber="1" minValue="0" maxValue="66.400000000000006" count="14">
        <s v=""/>
        <n v="61"/>
        <n v="59.666666666666664"/>
        <n v="63.666666666666664"/>
        <n v="0" u="1"/>
        <n v="56.5" u="1"/>
        <n v="65.333333333333343" u="1"/>
        <n v="66.400000000000006" u="1"/>
        <n v="64.3" u="1"/>
        <n v="65.900000000000006" u="1"/>
        <n v="66.199999999999989" u="1"/>
        <n v="63.5" u="1"/>
        <n v="57" u="1"/>
        <n v="62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ty Bohnsack" refreshedDate="42110.782654166665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8">
        <s v=""/>
        <n v="3"/>
        <n v="4"/>
        <n v="13" u="1"/>
        <n v="28" u="1"/>
        <n v="14" u="1"/>
        <n v="15" u="1"/>
        <n v="17" u="1"/>
      </sharedItems>
    </cacheField>
    <cacheField name="School Name" numFmtId="0">
      <sharedItems count="7">
        <s v=""/>
        <s v="OMG"/>
        <s v="Prior Lake"/>
        <s v="Edina" u="1"/>
        <s v="Hopkins" u="1"/>
        <s v="Wayzata" u="1"/>
        <s v="Eden Prairie" u="1"/>
      </sharedItems>
    </cacheField>
    <cacheField name="Team Names" numFmtId="0">
      <sharedItems count="9">
        <s v=""/>
        <s v="Badger, Dill, Durden, Ganser, L. McBride, M. McBride, Merrick, Wall"/>
        <s v="Benson, Cline, Lein, Ling, Rickert, Rivera"/>
        <s v="Denn, Fink, Gates, O'Connell, Roess, Schmitz, Swanson, Wothe" u="1"/>
        <s v="Bohlig, Dunbar, Griffith, Jundt, Kaiser, Miner, Page, Rheault" u="1"/>
        <s v="Team 3" u="1"/>
        <s v="Team 7" u="1"/>
        <s v="Team 8" u="1"/>
        <s v="Benson, Gillies, Shorba, Shupe, Thomos, H. Wagner, K. Wagner" u="1"/>
      </sharedItems>
    </cacheField>
    <cacheField name="Score" numFmtId="0">
      <sharedItems containsMixedTypes="1" containsNumber="1" minValue="0" maxValue="66.5" count="9">
        <s v=""/>
        <n v="62.666666666666664"/>
        <n v="57.666666666666671"/>
        <n v="0" u="1"/>
        <n v="61.2" u="1"/>
        <n v="65.900000000000006" u="1"/>
        <n v="1" u="1"/>
        <n v="0.5" u="1"/>
        <n v="66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aty Bohnsack" refreshedDate="42110.782654745373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1" maxValue="27" count="13">
        <n v="1"/>
        <n v="2"/>
        <n v="3"/>
        <s v=""/>
        <n v="12" u="1"/>
        <n v="6" u="1"/>
        <n v="27" u="1"/>
        <n v="7" u="1"/>
        <n v="8" u="1"/>
        <n v="4" u="1"/>
        <n v="9" u="1"/>
        <n v="19" u="1"/>
        <n v="5" u="1"/>
      </sharedItems>
    </cacheField>
    <cacheField name="School Name" numFmtId="0">
      <sharedItems count="7">
        <s v="OMG"/>
        <s v="Prior Lake"/>
        <s v=""/>
        <s v="Edina" u="1"/>
        <s v="Hopkins" u="1"/>
        <s v="Wayzata" u="1"/>
        <s v="Eden Prairie" u="1"/>
      </sharedItems>
    </cacheField>
    <cacheField name="Trio Names" numFmtId="0">
      <sharedItems count="14">
        <s v="Jacobsen, Little, Smith"/>
        <s v="Dill, McBride, Merrick"/>
        <s v="Cline, Lein, Ling"/>
        <s v=""/>
        <s v="Fink, Marty, O'Connell" u="1"/>
        <s v="Andrus, Elder, Rivera" u="1"/>
        <s v="Denn, Swanson, Wolfe" u="1"/>
        <s v="Trio 2" u="1"/>
        <s v="Dunbar, Jundt, Page" u="1"/>
        <s v="Trio 6" u="1"/>
        <s v="Trio 7" u="1"/>
        <s v="Trio 9" u="1"/>
        <s v="Bohlig, Griffith, Rheault" u="1"/>
        <s v="Shorba, H. Wagner, K. Wagner" u="1"/>
      </sharedItems>
    </cacheField>
    <cacheField name="Score" numFmtId="0">
      <sharedItems containsMixedTypes="1" containsNumber="1" minValue="0" maxValue="67" count="10">
        <n v="47.833333333333329"/>
        <n v="57.166666666666671"/>
        <n v="50.5"/>
        <s v=""/>
        <n v="0" u="1"/>
        <n v="66" u="1"/>
        <n v="64" u="1"/>
        <n v="67" u="1"/>
        <n v="64.099999999999994" u="1"/>
        <n v="64.9000000000000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aty Bohnsack" refreshedDate="42110.782655439813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1" maxValue="27" count="14">
        <n v="1"/>
        <n v="2"/>
        <n v="3"/>
        <n v="4"/>
        <s v=""/>
        <n v="5" u="1"/>
        <n v="14" u="1"/>
        <n v="6" u="1"/>
        <n v="7" u="1"/>
        <n v="20" u="1"/>
        <n v="8" u="1"/>
        <n v="9" u="1"/>
        <n v="27" u="1"/>
        <n v="10" u="1"/>
      </sharedItems>
    </cacheField>
    <cacheField name="School Name" numFmtId="0">
      <sharedItems count="7">
        <s v="OMG"/>
        <s v="Prior Lake"/>
        <s v=""/>
        <s v="Edina" u="1"/>
        <s v="Hopkins" u="1"/>
        <s v="Wayzata" u="1"/>
        <s v="Eden Prairie" u="1"/>
      </sharedItems>
    </cacheField>
    <cacheField name="Duet Names" numFmtId="0">
      <sharedItems count="15">
        <s v="Wall, McBride"/>
        <s v="Rickert, Rivera"/>
        <s v="Durdin, Ganser"/>
        <s v="Shorba, Wagner"/>
        <s v=""/>
        <s v="O'Connell, Stokes" u="1"/>
        <s v="Bohlig, Miner" u="1"/>
        <s v="Duet 10" u="1"/>
        <s v="Gillies, Shupe" u="1"/>
        <s v="Duet 2" u="1"/>
        <s v="Duet 4" u="1"/>
        <s v="Duet 7" u="1"/>
        <s v="Dunbar, Kaiser" u="1"/>
        <s v="Shorba, K. Wagner" u="1"/>
        <s v="Fink, Wothe" u="1"/>
      </sharedItems>
    </cacheField>
    <cacheField name="Score" numFmtId="0">
      <sharedItems containsMixedTypes="1" containsNumber="1" minValue="0" maxValue="68.699999999999989" count="11">
        <n v="56.5"/>
        <n v="52"/>
        <n v="56.166666666666671"/>
        <n v="61.666666666666664"/>
        <s v=""/>
        <n v="0" u="1"/>
        <n v="68.699999999999989" u="1"/>
        <n v="66.099999999999994" u="1"/>
        <n v="65.900000000000006" u="1"/>
        <n v="65.699999999999989" u="1"/>
        <n v="65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  <r>
    <x v="3"/>
    <x v="2"/>
    <x v="3"/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1"/>
    <x v="1"/>
    <x v="1"/>
    <x v="1"/>
  </r>
  <r>
    <x v="2"/>
    <x v="0"/>
    <x v="2"/>
    <x v="2"/>
  </r>
  <r>
    <x v="3"/>
    <x v="1"/>
    <x v="3"/>
    <x v="3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10" firstHeaderRow="2" firstDataRow="2" firstDataCol="3"/>
  <pivotFields count="4">
    <pivotField compact="0" outline="0" showAll="0" defaultSubtotal="0">
      <items count="8">
        <item x="0"/>
        <item x="1"/>
        <item m="1" x="7"/>
        <item m="1" x="4"/>
        <item m="1" x="3"/>
        <item m="1" x="5"/>
        <item m="1" x="6"/>
        <item x="2"/>
      </items>
    </pivotField>
    <pivotField axis="axisRow" compact="0" outline="0" showAll="0" defaultSubtotal="0">
      <items count="7">
        <item h="1" x="0"/>
        <item h="1" m="1" x="3"/>
        <item h="1" m="1" x="5"/>
        <item h="1" m="1" x="4"/>
        <item h="1" m="1" x="6"/>
        <item x="2"/>
        <item x="1"/>
      </items>
    </pivotField>
    <pivotField axis="axisRow" compact="0" outline="0" showAll="0" defaultSubtotal="0">
      <items count="9">
        <item x="0"/>
        <item m="1" x="5"/>
        <item m="1" x="6"/>
        <item m="1" x="7"/>
        <item m="1" x="4"/>
        <item m="1" x="3"/>
        <item m="1" x="8"/>
        <item n="Badger, Dill, Durdin, Ganser, L. McBride, M. McBride, Merrick, Wall"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8"/>
        <item m="1" x="5"/>
        <item x="1"/>
        <item m="1" x="4"/>
        <item x="2"/>
        <item m="1" x="6"/>
        <item m="1" x="7"/>
        <item m="1" x="3"/>
      </items>
    </pivotField>
  </pivotFields>
  <rowFields count="3">
    <field x="3"/>
    <field x="2"/>
    <field x="1"/>
  </rowFields>
  <rowItems count="2">
    <i>
      <x v="3"/>
      <x v="7"/>
      <x v="6"/>
    </i>
    <i>
      <x v="5"/>
      <x v="8"/>
      <x v="5"/>
    </i>
  </rowItems>
  <colItems count="1">
    <i/>
  </colItems>
  <dataFields count="1">
    <dataField name="Scoring" fld="3" baseField="1" baseItem="0"/>
  </dataFields>
  <formats count="12">
    <format dxfId="64">
      <pivotArea type="origin" dataOnly="0" labelOnly="1" outline="0" fieldPosition="0"/>
    </format>
    <format dxfId="63">
      <pivotArea field="0" type="button" dataOnly="0" labelOnly="1" outline="0"/>
    </format>
    <format dxfId="62">
      <pivotArea field="1" type="button" dataOnly="0" labelOnly="1" outline="0" axis="axisRow" fieldPosition="2"/>
    </format>
    <format dxfId="61">
      <pivotArea type="topRight" dataOnly="0" labelOnly="1" outline="0" fieldPosition="0"/>
    </format>
    <format dxfId="60">
      <pivotArea outline="0" collapsedLevelsAreSubtotals="1" fieldPosition="0"/>
    </format>
    <format dxfId="59">
      <pivotArea field="0" type="button" dataOnly="0" labelOnly="1" outline="0"/>
    </format>
    <format dxfId="58">
      <pivotArea field="1" type="button" dataOnly="0" labelOnly="1" outline="0" axis="axisRow" fieldPosition="2"/>
    </format>
    <format dxfId="57">
      <pivotArea field="2" type="button" dataOnly="0" labelOnly="1" outline="0" axis="axisRow" fieldPosition="1"/>
    </format>
    <format dxfId="56">
      <pivotArea dataOnly="0" labelOnly="1" outline="0" fieldPosition="0">
        <references count="2">
          <reference field="2" count="1">
            <x v="7"/>
          </reference>
          <reference field="3" count="1" selected="0">
            <x v="3"/>
          </reference>
        </references>
      </pivotArea>
    </format>
    <format dxfId="55">
      <pivotArea dataOnly="0" labelOnly="1" outline="0" fieldPosition="0">
        <references count="2">
          <reference field="2" count="1">
            <x v="8"/>
          </reference>
          <reference field="3" count="1" selected="0">
            <x v="5"/>
          </reference>
        </references>
      </pivotArea>
    </format>
    <format dxfId="54">
      <pivotArea type="all" dataOnly="0" outline="0" fieldPosition="0"/>
    </format>
    <format dxfId="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11" firstHeaderRow="2" firstDataRow="2" firstDataCol="3"/>
  <pivotFields count="4">
    <pivotField compact="0" outline="0" showAll="0" defaultSubtotal="0">
      <items count="13">
        <item x="3"/>
        <item x="1"/>
        <item m="1" x="5"/>
        <item m="1" x="4"/>
        <item m="1" x="6"/>
        <item m="1" x="11"/>
        <item m="1" x="9"/>
        <item m="1" x="12"/>
        <item m="1" x="7"/>
        <item m="1" x="8"/>
        <item m="1" x="10"/>
        <item x="2"/>
        <item x="0"/>
      </items>
    </pivotField>
    <pivotField axis="axisRow" compact="0" outline="0" showAll="0" defaultSubtotal="0">
      <items count="7">
        <item h="1" x="2"/>
        <item h="1" m="1" x="3"/>
        <item h="1" m="1" x="5"/>
        <item h="1" m="1" x="4"/>
        <item h="1" m="1" x="6"/>
        <item x="1"/>
        <item x="0"/>
      </items>
    </pivotField>
    <pivotField axis="axisRow" compact="0" outline="0" showAll="0" defaultSubtotal="0">
      <items count="14">
        <item x="3"/>
        <item m="1" x="10"/>
        <item m="1" x="7"/>
        <item m="1" x="9"/>
        <item m="1" x="11"/>
        <item m="1" x="4"/>
        <item m="1" x="8"/>
        <item m="1" x="5"/>
        <item m="1" x="6"/>
        <item m="1" x="12"/>
        <item m="1" x="13"/>
        <item x="2"/>
        <item x="1"/>
        <item n="Jacobsen, Littel, Smith" x="0"/>
      </items>
    </pivotField>
    <pivotField axis="axisRow" dataField="1" compact="0" outline="0" multipleItemSelectionAllowed="1" showAll="0" sortType="descending" defaultSubtotal="0">
      <items count="10">
        <item x="3"/>
        <item m="1" x="7"/>
        <item m="1" x="5"/>
        <item m="1" x="9"/>
        <item m="1" x="8"/>
        <item m="1" x="6"/>
        <item x="1"/>
        <item x="2"/>
        <item x="0"/>
        <item m="1" x="4"/>
      </items>
    </pivotField>
  </pivotFields>
  <rowFields count="3">
    <field x="3"/>
    <field x="2"/>
    <field x="1"/>
  </rowFields>
  <rowItems count="3">
    <i>
      <x v="6"/>
      <x v="12"/>
      <x v="6"/>
    </i>
    <i>
      <x v="7"/>
      <x v="11"/>
      <x v="5"/>
    </i>
    <i>
      <x v="8"/>
      <x v="13"/>
      <x v="6"/>
    </i>
  </rowItems>
  <colItems count="1">
    <i/>
  </colItems>
  <dataFields count="1">
    <dataField name="Scoring" fld="3" baseField="1" baseItem="0"/>
  </dataFields>
  <formats count="9">
    <format dxfId="71">
      <pivotArea type="origin" dataOnly="0" labelOnly="1" outline="0" fieldPosition="0"/>
    </format>
    <format dxfId="70">
      <pivotArea field="0" type="button" dataOnly="0" labelOnly="1" outline="0"/>
    </format>
    <format dxfId="69">
      <pivotArea field="1" type="button" dataOnly="0" labelOnly="1" outline="0" axis="axisRow" fieldPosition="2"/>
    </format>
    <format dxfId="68">
      <pivotArea type="topRight" dataOnly="0" labelOnly="1" outline="0" fieldPosition="0"/>
    </format>
    <format dxfId="67">
      <pivotArea outline="0" collapsedLevelsAreSubtotals="1" fieldPosition="0"/>
    </format>
    <format dxfId="66">
      <pivotArea field="0" type="button" dataOnly="0" labelOnly="1" outline="0"/>
    </format>
    <format dxfId="65">
      <pivotArea field="1" type="button" dataOnly="0" labelOnly="1" outline="0" axis="axisRow" fieldPosition="2"/>
    </format>
    <format dxfId="53">
      <pivotArea type="all" dataOnly="0" outline="0" fieldPosition="0"/>
    </format>
    <format dxfId="1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12" firstHeaderRow="2" firstDataRow="2" firstDataCol="3"/>
  <pivotFields count="4">
    <pivotField compact="0" outline="0" showAll="0" defaultSubtotal="0">
      <items count="14">
        <item x="4"/>
        <item x="1"/>
        <item x="3"/>
        <item m="1" x="6"/>
        <item m="1" x="9"/>
        <item m="1" x="12"/>
        <item m="1" x="5"/>
        <item m="1" x="7"/>
        <item m="1" x="8"/>
        <item m="1" x="10"/>
        <item m="1" x="11"/>
        <item m="1" x="13"/>
        <item x="0"/>
        <item x="2"/>
      </items>
    </pivotField>
    <pivotField axis="axisRow" compact="0" outline="0" showAll="0" defaultSubtotal="0">
      <items count="7">
        <item h="1" x="2"/>
        <item h="1" m="1" x="3"/>
        <item h="1" m="1" x="5"/>
        <item h="1" m="1" x="4"/>
        <item h="1" m="1" x="6"/>
        <item x="1"/>
        <item x="0"/>
      </items>
    </pivotField>
    <pivotField axis="axisRow" compact="0" outline="0" showAll="0" defaultSubtotal="0">
      <items count="15">
        <item x="4"/>
        <item m="1" x="7"/>
        <item m="1" x="9"/>
        <item m="1" x="10"/>
        <item m="1" x="11"/>
        <item m="1" x="5"/>
        <item m="1" x="12"/>
        <item m="1" x="8"/>
        <item m="1" x="14"/>
        <item m="1" x="6"/>
        <item m="1" x="13"/>
        <item x="0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4"/>
        <item m="1" x="6"/>
        <item m="1" x="7"/>
        <item m="1" x="8"/>
        <item m="1" x="9"/>
        <item m="1" x="10"/>
        <item x="3"/>
        <item x="0"/>
        <item x="2"/>
        <item x="1"/>
        <item m="1" x="5"/>
      </items>
    </pivotField>
  </pivotFields>
  <rowFields count="3">
    <field x="3"/>
    <field x="2"/>
    <field x="1"/>
  </rowFields>
  <rowItems count="4">
    <i>
      <x v="6"/>
      <x v="14"/>
      <x v="5"/>
    </i>
    <i>
      <x v="7"/>
      <x v="11"/>
      <x v="6"/>
    </i>
    <i>
      <x v="8"/>
      <x v="13"/>
      <x v="6"/>
    </i>
    <i>
      <x v="9"/>
      <x v="12"/>
      <x v="5"/>
    </i>
  </rowItems>
  <colItems count="1">
    <i/>
  </colItems>
  <dataFields count="1">
    <dataField name="Scoring" fld="3" baseField="1" baseItem="0"/>
  </dataFields>
  <formats count="25">
    <format dxfId="78">
      <pivotArea type="origin" dataOnly="0" labelOnly="1" outline="0" fieldPosition="0"/>
    </format>
    <format dxfId="77">
      <pivotArea field="0" type="button" dataOnly="0" labelOnly="1" outline="0"/>
    </format>
    <format dxfId="76">
      <pivotArea field="1" type="button" dataOnly="0" labelOnly="1" outline="0" axis="axisRow" fieldPosition="2"/>
    </format>
    <format dxfId="75">
      <pivotArea type="topRight" dataOnly="0" labelOnly="1" outline="0" fieldPosition="0"/>
    </format>
    <format dxfId="74">
      <pivotArea outline="0" collapsedLevelsAreSubtotals="1" fieldPosition="0"/>
    </format>
    <format dxfId="73">
      <pivotArea field="0" type="button" dataOnly="0" labelOnly="1" outline="0"/>
    </format>
    <format dxfId="72">
      <pivotArea field="1" type="button" dataOnly="0" labelOnly="1" outline="0" axis="axisRow" fieldPosition="2"/>
    </format>
    <format dxfId="52">
      <pivotArea outline="0" collapsedLevelsAreSubtotals="1" fieldPosition="0">
        <references count="3">
          <reference field="1" count="0" selected="0"/>
          <reference field="2" count="3" selected="0">
            <x v="11"/>
            <x v="13"/>
            <x v="14"/>
          </reference>
          <reference field="3" count="3" selected="0">
            <x v="6"/>
            <x v="7"/>
            <x v="8"/>
          </reference>
        </references>
      </pivotArea>
    </format>
    <format dxfId="51">
      <pivotArea type="origin" dataOnly="0" labelOnly="1" outline="0" fieldPosition="0"/>
    </format>
    <format dxfId="50">
      <pivotArea field="3" type="button" dataOnly="0" labelOnly="1" outline="0" axis="axisRow" fieldPosition="0"/>
    </format>
    <format dxfId="49">
      <pivotArea field="2" type="button" dataOnly="0" labelOnly="1" outline="0" axis="axisRow" fieldPosition="1"/>
    </format>
    <format dxfId="48">
      <pivotArea field="1" type="button" dataOnly="0" labelOnly="1" outline="0" axis="axisRow" fieldPosition="2"/>
    </format>
    <format dxfId="47">
      <pivotArea type="topRight" dataOnly="0" labelOnly="1" outline="0" fieldPosition="0"/>
    </format>
    <format dxfId="46">
      <pivotArea dataOnly="0" labelOnly="1" outline="0" fieldPosition="0">
        <references count="1">
          <reference field="3" count="3">
            <x v="6"/>
            <x v="7"/>
            <x v="8"/>
          </reference>
        </references>
      </pivotArea>
    </format>
    <format dxfId="45">
      <pivotArea dataOnly="0" labelOnly="1" outline="0" fieldPosition="0">
        <references count="2">
          <reference field="2" count="1">
            <x v="14"/>
          </reference>
          <reference field="3" count="1" selected="0">
            <x v="6"/>
          </reference>
        </references>
      </pivotArea>
    </format>
    <format dxfId="44">
      <pivotArea dataOnly="0" labelOnly="1" outline="0" fieldPosition="0">
        <references count="2">
          <reference field="2" count="1">
            <x v="11"/>
          </reference>
          <reference field="3" count="1" selected="0">
            <x v="7"/>
          </reference>
        </references>
      </pivotArea>
    </format>
    <format dxfId="43">
      <pivotArea dataOnly="0" labelOnly="1" outline="0" fieldPosition="0">
        <references count="2">
          <reference field="2" count="1">
            <x v="13"/>
          </reference>
          <reference field="3" count="1" selected="0">
            <x v="8"/>
          </reference>
        </references>
      </pivotArea>
    </format>
    <format dxfId="42">
      <pivotArea dataOnly="0" labelOnly="1" outline="0" fieldPosition="0">
        <references count="3">
          <reference field="1" count="1">
            <x v="5"/>
          </reference>
          <reference field="2" count="1" selected="0">
            <x v="14"/>
          </reference>
          <reference field="3" count="1" selected="0">
            <x v="6"/>
          </reference>
        </references>
      </pivotArea>
    </format>
    <format dxfId="41">
      <pivotArea dataOnly="0" labelOnly="1" outline="0" fieldPosition="0">
        <references count="3">
          <reference field="1" count="1">
            <x v="6"/>
          </reference>
          <reference field="2" count="1" selected="0">
            <x v="11"/>
          </reference>
          <reference field="3" count="1" selected="0">
            <x v="7"/>
          </reference>
        </references>
      </pivotArea>
    </format>
    <format dxfId="40">
      <pivotArea dataOnly="0" labelOnly="1" outline="0" fieldPosition="0">
        <references count="3">
          <reference field="1" count="1">
            <x v="6"/>
          </reference>
          <reference field="2" count="1" selected="0">
            <x v="13"/>
          </reference>
          <reference field="3" count="1" selected="0">
            <x v="8"/>
          </reference>
        </references>
      </pivotArea>
    </format>
    <format dxfId="15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14">
      <pivotArea dataOnly="0" labelOnly="1" outline="0" fieldPosition="0">
        <references count="1">
          <reference field="3" count="1">
            <x v="9"/>
          </reference>
        </references>
      </pivotArea>
    </format>
    <format dxfId="13">
      <pivotArea dataOnly="0" labelOnly="1" outline="0" fieldPosition="0">
        <references count="2">
          <reference field="2" count="1">
            <x v="12"/>
          </reference>
          <reference field="3" count="1" selected="0">
            <x v="9"/>
          </reference>
        </references>
      </pivotArea>
    </format>
    <format dxfId="12">
      <pivotArea dataOnly="0" labelOnly="1" outline="0" fieldPosition="0">
        <references count="3">
          <reference field="1" count="1">
            <x v="5"/>
          </reference>
          <reference field="2" count="1" selected="0">
            <x v="12"/>
          </reference>
          <reference field="3" count="1" selected="0">
            <x v="9"/>
          </reference>
        </references>
      </pivotArea>
    </format>
    <format dxfId="1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11" firstHeaderRow="2" firstDataRow="2" firstDataCol="3"/>
  <pivotFields count="4">
    <pivotField compact="0" outline="0" showAll="0" defaultSubtotal="0">
      <items count="13">
        <item x="0"/>
        <item m="1" x="9"/>
        <item m="1" x="7"/>
        <item m="1" x="8"/>
        <item m="1" x="11"/>
        <item m="1" x="12"/>
        <item m="1" x="5"/>
        <item x="1"/>
        <item x="2"/>
        <item x="3"/>
        <item m="1" x="4"/>
        <item m="1" x="6"/>
        <item m="1" x="10"/>
      </items>
    </pivotField>
    <pivotField axis="axisRow" compact="0" outline="0" showAll="0" defaultSubtotal="0">
      <items count="7">
        <item h="1" m="1" x="3"/>
        <item h="1" x="0"/>
        <item h="1" m="1" x="4"/>
        <item h="1" m="1" x="5"/>
        <item h="1" m="1" x="6"/>
        <item x="1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4">
        <item x="0"/>
        <item m="1" x="7"/>
        <item m="1" x="10"/>
        <item m="1" x="9"/>
        <item m="1" x="6"/>
        <item m="1" x="8"/>
        <item x="3"/>
        <item m="1" x="11"/>
        <item m="1" x="13"/>
        <item x="1"/>
        <item x="2"/>
        <item m="1" x="12"/>
        <item m="1" x="5"/>
        <item m="1" x="4"/>
      </items>
    </pivotField>
  </pivotFields>
  <rowFields count="3">
    <field x="3"/>
    <field x="2"/>
    <field x="1"/>
  </rowFields>
  <rowItems count="3">
    <i>
      <x v="6"/>
      <x v="4"/>
      <x v="5"/>
    </i>
    <i>
      <x v="9"/>
      <x v="2"/>
      <x v="5"/>
    </i>
    <i>
      <x v="10"/>
      <x v="3"/>
      <x v="6"/>
    </i>
  </rowItems>
  <colItems count="1">
    <i/>
  </colItems>
  <dataFields count="1">
    <dataField name="Scoring" fld="3" baseField="1" baseItem="0"/>
  </dataFields>
  <formats count="13">
    <format dxfId="17">
      <pivotArea type="origin" dataOnly="0" labelOnly="1" outline="0" fieldPosition="0"/>
    </format>
    <format dxfId="18">
      <pivotArea field="0" type="button" dataOnly="0" labelOnly="1" outline="0"/>
    </format>
    <format dxfId="19">
      <pivotArea field="2" type="button" dataOnly="0" labelOnly="1" outline="0" axis="axisRow" fieldPosition="1"/>
    </format>
    <format dxfId="20">
      <pivotArea field="1" type="button" dataOnly="0" labelOnly="1" outline="0" axis="axisRow" fieldPosition="2"/>
    </format>
    <format dxfId="21">
      <pivotArea type="topRight" dataOnly="0" labelOnly="1" outline="0" fieldPosition="0"/>
    </format>
    <format dxfId="22">
      <pivotArea outline="0" collapsedLevelsAreSubtotals="1" fieldPosition="0"/>
    </format>
    <format dxfId="23">
      <pivotArea field="0" type="button" dataOnly="0" labelOnly="1" outline="0"/>
    </format>
    <format dxfId="24">
      <pivotArea field="2" type="button" dataOnly="0" labelOnly="1" outline="0" axis="axisRow" fieldPosition="1"/>
    </format>
    <format dxfId="25">
      <pivotArea field="1" type="button" dataOnly="0" labelOnly="1" outline="0" axis="axisRow" fieldPosition="2"/>
    </format>
    <format dxfId="26">
      <pivotArea field="2" type="button" dataOnly="0" labelOnly="1" outline="0" axis="axisRow" fieldPosition="1"/>
    </format>
    <format dxfId="27">
      <pivotArea dataOnly="0" labelOnly="1" outline="0" fieldPosition="0">
        <references count="2">
          <reference field="2" count="0"/>
          <reference field="3" count="0" selected="0"/>
        </references>
      </pivotArea>
    </format>
    <format dxfId="28">
      <pivotArea type="all" dataOnly="0" outline="0" fieldPosition="0"/>
    </format>
    <format dxfId="1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U51" sqref="U51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4.8554687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Draw'!$B6="","",'Order of Draw'!A6)</f>
        <v>4</v>
      </c>
      <c r="B3" s="13" t="str">
        <f>IF('Order of Draw'!$B6="","",'Order of Draw'!B6)</f>
        <v>Prior Lake</v>
      </c>
      <c r="C3" s="13" t="str">
        <f>IF('Order of Draw'!$B6="","",'Order of Draw'!C6)</f>
        <v>Jessica Shorba</v>
      </c>
      <c r="D3" s="46">
        <v>63</v>
      </c>
      <c r="E3" s="46">
        <v>62</v>
      </c>
      <c r="F3" s="46">
        <v>63</v>
      </c>
      <c r="G3" s="46">
        <v>63</v>
      </c>
      <c r="H3" s="46">
        <v>64</v>
      </c>
      <c r="I3" s="46"/>
      <c r="J3" s="46"/>
      <c r="L3" s="46">
        <v>64</v>
      </c>
      <c r="M3" s="46">
        <v>64</v>
      </c>
      <c r="N3" s="46">
        <v>63</v>
      </c>
      <c r="O3" s="46">
        <v>65</v>
      </c>
      <c r="P3" s="46">
        <v>65</v>
      </c>
      <c r="Q3" s="46"/>
      <c r="R3" s="46"/>
      <c r="S3" s="10"/>
      <c r="T3" s="5">
        <f>(IF(I3&gt;0,(SUM(D3:J3)-MAX(D3:J3)-MIN(D3:J3))*3/5,IF(G3&gt;0,(SUM(D3:H3)-MAX(D3:H3)-MIN(D3:H3)),SUM(D3:F3)))*5/30)</f>
        <v>31.5</v>
      </c>
      <c r="U3" s="5">
        <f>(IF(Q3&gt;0,(SUM(L3:R3)-MAX(L3:R3)-MIN(L3:R3))*3/5,IF(O3&gt;0,(SUM(L3:P3)-MAX(L3:P3)-MIN(L3:P3)),SUM(L3:N3)))*5/30)</f>
        <v>32.166666666666664</v>
      </c>
      <c r="V3" s="5"/>
      <c r="W3" s="5">
        <f>T3+U3-V3</f>
        <v>63.666666666666664</v>
      </c>
      <c r="X3" s="54" t="s">
        <v>31</v>
      </c>
      <c r="Y3" s="45"/>
    </row>
    <row r="4" spans="1:25" x14ac:dyDescent="0.25">
      <c r="A4" s="30">
        <f>IF('Order of Draw'!$B4="","",'Order of Draw'!A4)</f>
        <v>2</v>
      </c>
      <c r="B4" s="13" t="str">
        <f>IF('Order of Draw'!$B4="","",'Order of Draw'!B4)</f>
        <v>Prior Lake</v>
      </c>
      <c r="C4" s="13" t="str">
        <f>IF('Order of Draw'!$B4="","",'Order of Draw'!C4)</f>
        <v>Haley Wagner</v>
      </c>
      <c r="D4" s="46">
        <v>60</v>
      </c>
      <c r="E4" s="46">
        <v>60</v>
      </c>
      <c r="F4" s="46">
        <v>60</v>
      </c>
      <c r="G4" s="46">
        <v>62</v>
      </c>
      <c r="H4" s="46">
        <v>62</v>
      </c>
      <c r="I4" s="46"/>
      <c r="J4" s="46"/>
      <c r="L4" s="46">
        <v>61</v>
      </c>
      <c r="M4" s="46">
        <v>60</v>
      </c>
      <c r="N4" s="46">
        <v>61</v>
      </c>
      <c r="O4" s="46">
        <v>63</v>
      </c>
      <c r="P4" s="46">
        <v>62</v>
      </c>
      <c r="Q4" s="46"/>
      <c r="R4" s="46"/>
      <c r="S4" s="10"/>
      <c r="T4" s="5">
        <f>(IF(I4&gt;0,(SUM(D4:J4)-MAX(D4:J4)-MIN(D4:J4))*3/5,IF(G4&gt;0,(SUM(D4:H4)-MAX(D4:H4)-MIN(D4:H4)),SUM(D4:F4)))*5/30)</f>
        <v>30.333333333333332</v>
      </c>
      <c r="U4" s="5">
        <f>(IF(Q4&gt;0,(SUM(L4:R4)-MAX(L4:R4)-MIN(L4:R4))*3/5,IF(O4&gt;0,(SUM(L4:P4)-MAX(L4:P4)-MIN(L4:P4)),SUM(L4:N4)))*5/30)</f>
        <v>30.666666666666668</v>
      </c>
      <c r="V4" s="5"/>
      <c r="W4" s="5">
        <f>T4+U4-V4</f>
        <v>61</v>
      </c>
      <c r="X4" s="54" t="s">
        <v>31</v>
      </c>
      <c r="Y4" s="45"/>
    </row>
    <row r="5" spans="1:25" x14ac:dyDescent="0.25">
      <c r="A5" s="30">
        <f>IF('Order of Draw'!$B5="","",'Order of Draw'!A5)</f>
        <v>3</v>
      </c>
      <c r="B5" s="13" t="str">
        <f>IF('Order of Draw'!$B5="","",'Order of Draw'!B5)</f>
        <v>OMG</v>
      </c>
      <c r="C5" s="13" t="str">
        <f>IF('Order of Draw'!$B5="","",'Order of Draw'!C5)</f>
        <v>Erika Badger</v>
      </c>
      <c r="D5" s="46">
        <v>59</v>
      </c>
      <c r="E5" s="46">
        <v>57</v>
      </c>
      <c r="F5" s="46">
        <v>60</v>
      </c>
      <c r="G5" s="46">
        <v>60</v>
      </c>
      <c r="H5" s="46">
        <v>60</v>
      </c>
      <c r="I5" s="46"/>
      <c r="J5" s="46"/>
      <c r="L5" s="46">
        <v>61</v>
      </c>
      <c r="M5" s="46">
        <v>58</v>
      </c>
      <c r="N5" s="46">
        <v>58</v>
      </c>
      <c r="O5" s="46">
        <v>61</v>
      </c>
      <c r="P5" s="46">
        <v>60</v>
      </c>
      <c r="Q5" s="46"/>
      <c r="R5" s="46"/>
      <c r="S5" s="10"/>
      <c r="T5" s="5">
        <f>(IF(I5&gt;0,(SUM(D5:J5)-MAX(D5:J5)-MIN(D5:J5))*3/5,IF(G5&gt;0,(SUM(D5:H5)-MAX(D5:H5)-MIN(D5:H5)),SUM(D5:F5)))*5/30)</f>
        <v>29.833333333333332</v>
      </c>
      <c r="U5" s="5">
        <f>(IF(Q5&gt;0,(SUM(L5:R5)-MAX(L5:R5)-MIN(L5:R5))*3/5,IF(O5&gt;0,(SUM(L5:P5)-MAX(L5:P5)-MIN(L5:P5)),SUM(L5:N5)))*5/30)</f>
        <v>29.833333333333332</v>
      </c>
      <c r="V5" s="5"/>
      <c r="W5" s="5">
        <f>T5+U5-V5</f>
        <v>59.666666666666664</v>
      </c>
      <c r="X5" s="54" t="s">
        <v>31</v>
      </c>
      <c r="Y5" s="45"/>
    </row>
    <row r="6" spans="1:25" x14ac:dyDescent="0.25">
      <c r="A6" s="30">
        <f>IF('Order of Draw'!$B3="","",'Order of Draw'!A3)</f>
        <v>1</v>
      </c>
      <c r="B6" s="13" t="str">
        <f>IF('Order of Draw'!$B3="","",'Order of Draw'!B3)</f>
        <v>Prior Lake</v>
      </c>
      <c r="C6" s="13" t="str">
        <f>IF('Order of Draw'!$B3="","",'Order of Draw'!C3)</f>
        <v>Claire Benson</v>
      </c>
      <c r="D6" s="46">
        <v>58</v>
      </c>
      <c r="E6" s="46">
        <v>58</v>
      </c>
      <c r="F6" s="46">
        <v>55</v>
      </c>
      <c r="G6" s="46">
        <v>52</v>
      </c>
      <c r="H6" s="46">
        <v>55</v>
      </c>
      <c r="I6" s="46"/>
      <c r="J6" s="46"/>
      <c r="L6" s="46">
        <v>59</v>
      </c>
      <c r="M6" s="46">
        <v>59</v>
      </c>
      <c r="N6" s="46">
        <v>56</v>
      </c>
      <c r="O6" s="46">
        <v>55</v>
      </c>
      <c r="P6" s="46">
        <v>56</v>
      </c>
      <c r="Q6" s="46"/>
      <c r="R6" s="46"/>
      <c r="S6" s="10"/>
      <c r="T6" s="5">
        <f>(IF(I6&gt;0,(SUM(D6:J6)-MAX(D6:J6)-MIN(D6:J6))*3/5,IF(G6&gt;0,(SUM(D6:H6)-MAX(D6:H6)-MIN(D6:H6)),SUM(D6:F6)))*5/30)</f>
        <v>28</v>
      </c>
      <c r="U6" s="5">
        <f>(IF(Q6&gt;0,(SUM(L6:R6)-MAX(L6:R6)-MIN(L6:R6))*3/5,IF(O6&gt;0,(SUM(L6:P6)-MAX(L6:P6)-MIN(L6:P6)),SUM(L6:N6)))*5/30)</f>
        <v>28.5</v>
      </c>
      <c r="V6" s="5"/>
      <c r="W6" s="5">
        <f>T6+U6-V6</f>
        <v>56.5</v>
      </c>
      <c r="X6" s="54"/>
      <c r="Y6" s="45"/>
    </row>
    <row r="7" spans="1:25" hidden="1" x14ac:dyDescent="0.25">
      <c r="A7" s="30" t="str">
        <f>IF('Order of Draw'!$B7="","",'Order of Draw'!A7)</f>
        <v/>
      </c>
      <c r="B7" s="13" t="str">
        <f>IF('Order of Draw'!$B7="","",'Order of Draw'!B7)</f>
        <v/>
      </c>
      <c r="C7" s="13" t="str">
        <f>IF('Order of Draw'!$B7="","",'Order of Draw'!C7)</f>
        <v/>
      </c>
      <c r="D7" s="46"/>
      <c r="E7" s="46"/>
      <c r="F7" s="46"/>
      <c r="G7" s="46"/>
      <c r="H7" s="46"/>
      <c r="I7" s="46"/>
      <c r="J7" s="46"/>
      <c r="L7" s="46"/>
      <c r="M7" s="46"/>
      <c r="N7" s="46"/>
      <c r="O7" s="46"/>
      <c r="P7" s="46"/>
      <c r="Q7" s="46"/>
      <c r="R7" s="46"/>
      <c r="S7" s="10"/>
      <c r="T7" s="5">
        <f t="shared" ref="T4:T12" si="0">(IF(I7&gt;0,(SUM(D7:J7)-MAX(D7:J7)-MIN(D7:J7))*3/5,IF(G7&gt;0,(SUM(D7:H7)-MAX(D7:H7)-MIN(D7:H7)),SUM(D7:F7)))*5/30)</f>
        <v>0</v>
      </c>
      <c r="U7" s="5">
        <f t="shared" ref="U4:U12" si="1">(IF(Q7&gt;0,(SUM(L7:R7)-MAX(L7:R7)-MIN(L7:R7))*3/5,IF(O7&gt;0,(SUM(L7:P7)-MAX(L7:P7)-MIN(L7:P7)),SUM(L7:N7)))*5/30)</f>
        <v>0</v>
      </c>
      <c r="V7" s="5"/>
      <c r="W7" s="5">
        <f t="shared" ref="W4:W12" si="2">T7+U7-V7</f>
        <v>0</v>
      </c>
      <c r="X7" s="28"/>
      <c r="Y7" s="45"/>
    </row>
    <row r="8" spans="1:25" hidden="1" x14ac:dyDescent="0.25">
      <c r="A8" s="30" t="str">
        <f>IF('Order of Draw'!$B8="","",'Order of Draw'!A8)</f>
        <v/>
      </c>
      <c r="B8" s="13" t="str">
        <f>IF('Order of Draw'!$B8="","",'Order of Draw'!B8)</f>
        <v/>
      </c>
      <c r="C8" s="13" t="str">
        <f>IF('Order of Draw'!$B8="","",'Order of Draw'!C8)</f>
        <v/>
      </c>
      <c r="D8" s="46"/>
      <c r="E8" s="46"/>
      <c r="F8" s="46"/>
      <c r="G8" s="46"/>
      <c r="H8" s="46"/>
      <c r="I8" s="46"/>
      <c r="J8" s="46"/>
      <c r="L8" s="46"/>
      <c r="M8" s="46"/>
      <c r="N8" s="46"/>
      <c r="O8" s="46"/>
      <c r="P8" s="46"/>
      <c r="Q8" s="46"/>
      <c r="R8" s="46"/>
      <c r="S8" s="10"/>
      <c r="T8" s="5">
        <f t="shared" si="0"/>
        <v>0</v>
      </c>
      <c r="U8" s="5">
        <f t="shared" si="1"/>
        <v>0</v>
      </c>
      <c r="V8" s="5"/>
      <c r="W8" s="5">
        <f t="shared" si="2"/>
        <v>0</v>
      </c>
      <c r="X8" s="28"/>
      <c r="Y8" s="45"/>
    </row>
    <row r="9" spans="1:25" hidden="1" x14ac:dyDescent="0.25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6"/>
      <c r="E9" s="46"/>
      <c r="F9" s="46"/>
      <c r="G9" s="46"/>
      <c r="H9" s="46"/>
      <c r="I9" s="46"/>
      <c r="J9" s="46"/>
      <c r="L9" s="46"/>
      <c r="M9" s="46"/>
      <c r="N9" s="46"/>
      <c r="O9" s="46"/>
      <c r="P9" s="46"/>
      <c r="Q9" s="46"/>
      <c r="R9" s="46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</row>
    <row r="10" spans="1:25" hidden="1" x14ac:dyDescent="0.25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6"/>
      <c r="E10" s="46"/>
      <c r="F10" s="46"/>
      <c r="G10" s="46"/>
      <c r="H10" s="46"/>
      <c r="I10" s="46"/>
      <c r="J10" s="46"/>
      <c r="L10" s="46"/>
      <c r="M10" s="46"/>
      <c r="N10" s="46"/>
      <c r="O10" s="46"/>
      <c r="P10" s="46"/>
      <c r="Q10" s="46"/>
      <c r="R10" s="46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</row>
    <row r="11" spans="1:25" hidden="1" x14ac:dyDescent="0.25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6"/>
      <c r="E11" s="46"/>
      <c r="F11" s="46"/>
      <c r="G11" s="46"/>
      <c r="H11" s="46"/>
      <c r="I11" s="46"/>
      <c r="J11" s="46"/>
      <c r="L11" s="46"/>
      <c r="M11" s="46"/>
      <c r="N11" s="46"/>
      <c r="O11" s="46"/>
      <c r="P11" s="46"/>
      <c r="Q11" s="46"/>
      <c r="R11" s="46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</row>
    <row r="12" spans="1:25" hidden="1" x14ac:dyDescent="0.25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6"/>
      <c r="E12" s="46"/>
      <c r="F12" s="46"/>
      <c r="G12" s="46"/>
      <c r="H12" s="46"/>
      <c r="I12" s="46"/>
      <c r="J12" s="46"/>
      <c r="L12" s="46"/>
      <c r="M12" s="46"/>
      <c r="N12" s="46"/>
      <c r="O12" s="46"/>
      <c r="P12" s="46"/>
      <c r="Q12" s="46"/>
      <c r="R12" s="46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4"/>
      <c r="Y12" s="45"/>
    </row>
    <row r="13" spans="1:25" hidden="1" x14ac:dyDescent="0.25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4"/>
      <c r="Y13" s="45"/>
    </row>
    <row r="14" spans="1:25" hidden="1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4"/>
      <c r="Y14" s="45"/>
    </row>
    <row r="15" spans="1:25" hidden="1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4"/>
      <c r="Y15" s="45"/>
    </row>
    <row r="16" spans="1:25" hidden="1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6"/>
      <c r="E16" s="46"/>
      <c r="F16" s="46"/>
      <c r="G16" s="46"/>
      <c r="H16" s="46"/>
      <c r="I16" s="46"/>
      <c r="J16" s="46"/>
      <c r="L16" s="46"/>
      <c r="M16" s="46"/>
      <c r="N16" s="46"/>
      <c r="O16" s="46"/>
      <c r="P16" s="46"/>
      <c r="Q16" s="46"/>
      <c r="R16" s="46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4"/>
      <c r="Y16" s="45"/>
    </row>
    <row r="17" spans="1:25" hidden="1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6"/>
      <c r="E17" s="46"/>
      <c r="F17" s="46"/>
      <c r="G17" s="46"/>
      <c r="H17" s="46"/>
      <c r="I17" s="46"/>
      <c r="J17" s="46"/>
      <c r="L17" s="46"/>
      <c r="M17" s="46"/>
      <c r="N17" s="46"/>
      <c r="O17" s="46"/>
      <c r="P17" s="46"/>
      <c r="Q17" s="46"/>
      <c r="R17" s="46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4"/>
      <c r="Y17" s="45"/>
    </row>
    <row r="18" spans="1:25" hidden="1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  <c r="Q18" s="46"/>
      <c r="R18" s="46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4"/>
      <c r="Y18" s="45"/>
    </row>
    <row r="19" spans="1:25" hidden="1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  <c r="Q19" s="46"/>
      <c r="R19" s="46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4"/>
      <c r="Y19" s="45"/>
    </row>
    <row r="20" spans="1:25" hidden="1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6"/>
      <c r="E20" s="46"/>
      <c r="F20" s="46"/>
      <c r="G20" s="46"/>
      <c r="H20" s="46"/>
      <c r="I20" s="46"/>
      <c r="J20" s="46"/>
      <c r="L20" s="46"/>
      <c r="M20" s="46"/>
      <c r="N20" s="46"/>
      <c r="O20" s="46"/>
      <c r="P20" s="46"/>
      <c r="Q20" s="46"/>
      <c r="R20" s="46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4"/>
      <c r="Y20" s="45"/>
    </row>
    <row r="21" spans="1:25" hidden="1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6"/>
      <c r="E21" s="46"/>
      <c r="F21" s="46"/>
      <c r="G21" s="46"/>
      <c r="H21" s="46"/>
      <c r="I21" s="46"/>
      <c r="J21" s="46"/>
      <c r="L21" s="46"/>
      <c r="M21" s="46"/>
      <c r="N21" s="46"/>
      <c r="O21" s="46"/>
      <c r="P21" s="46"/>
      <c r="Q21" s="46"/>
      <c r="R21" s="46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4"/>
      <c r="Y21" s="45"/>
    </row>
    <row r="22" spans="1:25" hidden="1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4"/>
      <c r="Y22" s="45"/>
    </row>
    <row r="23" spans="1:25" hidden="1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P23" s="46"/>
      <c r="Q23" s="46"/>
      <c r="R23" s="46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4"/>
      <c r="Y23" s="45"/>
    </row>
    <row r="24" spans="1:25" hidden="1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6"/>
      <c r="E24" s="46"/>
      <c r="F24" s="46"/>
      <c r="G24" s="46"/>
      <c r="H24" s="46"/>
      <c r="I24" s="46"/>
      <c r="J24" s="46"/>
      <c r="L24" s="46"/>
      <c r="M24" s="46"/>
      <c r="N24" s="46"/>
      <c r="O24" s="46"/>
      <c r="P24" s="46"/>
      <c r="Q24" s="46"/>
      <c r="R24" s="46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</row>
    <row r="25" spans="1:25" hidden="1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6"/>
      <c r="E25" s="46"/>
      <c r="F25" s="46"/>
      <c r="G25" s="46"/>
      <c r="H25" s="46"/>
      <c r="I25" s="46"/>
      <c r="J25" s="46"/>
      <c r="L25" s="46"/>
      <c r="M25" s="46"/>
      <c r="N25" s="46"/>
      <c r="O25" s="46"/>
      <c r="P25" s="46"/>
      <c r="Q25" s="46"/>
      <c r="R25" s="46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</row>
    <row r="26" spans="1:25" hidden="1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6"/>
      <c r="E26" s="46"/>
      <c r="F26" s="46"/>
      <c r="G26" s="46"/>
      <c r="H26" s="46"/>
      <c r="I26" s="46"/>
      <c r="J26" s="46"/>
      <c r="L26" s="46"/>
      <c r="M26" s="46"/>
      <c r="N26" s="46"/>
      <c r="O26" s="46"/>
      <c r="P26" s="46"/>
      <c r="Q26" s="46"/>
      <c r="R26" s="46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</row>
    <row r="27" spans="1:25" hidden="1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6"/>
      <c r="E27" s="46"/>
      <c r="F27" s="46"/>
      <c r="G27" s="46"/>
      <c r="H27" s="46"/>
      <c r="I27" s="46"/>
      <c r="J27" s="46"/>
      <c r="L27" s="46"/>
      <c r="M27" s="46"/>
      <c r="N27" s="46"/>
      <c r="O27" s="46"/>
      <c r="P27" s="46"/>
      <c r="Q27" s="46"/>
      <c r="R27" s="46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</row>
    <row r="28" spans="1:25" hidden="1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6"/>
      <c r="E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Q28" s="46"/>
      <c r="R28" s="46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4"/>
      <c r="Y28" s="45"/>
    </row>
    <row r="29" spans="1:25" hidden="1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6"/>
      <c r="E29" s="46"/>
      <c r="F29" s="46"/>
      <c r="G29" s="46"/>
      <c r="H29" s="46"/>
      <c r="I29" s="46"/>
      <c r="J29" s="46"/>
      <c r="L29" s="46"/>
      <c r="M29" s="46"/>
      <c r="N29" s="46"/>
      <c r="O29" s="46"/>
      <c r="P29" s="46"/>
      <c r="Q29" s="46"/>
      <c r="R29" s="46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4"/>
      <c r="Y29" s="45"/>
    </row>
    <row r="30" spans="1:25" hidden="1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6"/>
      <c r="E30" s="46"/>
      <c r="F30" s="46"/>
      <c r="G30" s="46"/>
      <c r="H30" s="46"/>
      <c r="I30" s="46"/>
      <c r="J30" s="46"/>
      <c r="L30" s="46"/>
      <c r="M30" s="46"/>
      <c r="N30" s="46"/>
      <c r="O30" s="46"/>
      <c r="P30" s="46"/>
      <c r="Q30" s="46"/>
      <c r="R30" s="46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</row>
    <row r="31" spans="1:25" hidden="1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6"/>
      <c r="E31" s="46"/>
      <c r="F31" s="46"/>
      <c r="G31" s="46"/>
      <c r="H31" s="46"/>
      <c r="I31" s="46"/>
      <c r="J31" s="46"/>
      <c r="L31" s="46"/>
      <c r="M31" s="46"/>
      <c r="N31" s="46"/>
      <c r="O31" s="46"/>
      <c r="P31" s="46"/>
      <c r="Q31" s="46"/>
      <c r="R31" s="46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</row>
    <row r="32" spans="1:25" hidden="1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6"/>
      <c r="E32" s="46"/>
      <c r="F32" s="46"/>
      <c r="G32" s="46"/>
      <c r="H32" s="46"/>
      <c r="I32" s="46"/>
      <c r="J32" s="46"/>
      <c r="L32" s="46"/>
      <c r="M32" s="46"/>
      <c r="N32" s="46"/>
      <c r="O32" s="46"/>
      <c r="P32" s="46"/>
      <c r="Q32" s="46"/>
      <c r="R32" s="46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</row>
    <row r="33" hidden="1" x14ac:dyDescent="0.25"/>
    <row r="34" hidden="1" x14ac:dyDescent="0.25"/>
    <row r="35" hidden="1" x14ac:dyDescent="0.25"/>
  </sheetData>
  <sortState ref="A3:X6">
    <sortCondition descending="1" ref="W3:W6"/>
  </sortState>
  <phoneticPr fontId="1" type="noConversion"/>
  <conditionalFormatting sqref="L3:R32">
    <cfRule type="expression" dxfId="119" priority="1" stopIfTrue="1">
      <formula>MOD(ROW(),2)=0</formula>
    </cfRule>
  </conditionalFormatting>
  <conditionalFormatting sqref="T3:W32">
    <cfRule type="expression" dxfId="118" priority="2" stopIfTrue="1">
      <formula>MOD(ROW(),2)=0</formula>
    </cfRule>
  </conditionalFormatting>
  <conditionalFormatting sqref="A3:J32">
    <cfRule type="expression" dxfId="117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C35" sqref="C35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7.5703125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Draw'!$F6="","",'Order of Draw'!E6)</f>
        <v>4</v>
      </c>
      <c r="B3" s="13" t="str">
        <f>IF('Order of Draw'!$F6="","",'Order of Draw'!F6)</f>
        <v>Prior Lake</v>
      </c>
      <c r="C3" s="13" t="str">
        <f>IF('Order of Draw'!$F6="","",'Order of Draw'!G6)</f>
        <v>Shorba, Wagner</v>
      </c>
      <c r="D3" s="46">
        <v>61</v>
      </c>
      <c r="E3" s="46">
        <v>59</v>
      </c>
      <c r="F3" s="46">
        <v>59</v>
      </c>
      <c r="G3" s="46">
        <v>62</v>
      </c>
      <c r="H3" s="46">
        <v>63</v>
      </c>
      <c r="I3" s="46"/>
      <c r="J3" s="46"/>
      <c r="L3" s="46">
        <v>62</v>
      </c>
      <c r="M3" s="46">
        <v>62</v>
      </c>
      <c r="N3" s="46">
        <v>61</v>
      </c>
      <c r="O3" s="46">
        <v>64</v>
      </c>
      <c r="P3" s="46">
        <v>64</v>
      </c>
      <c r="Q3" s="46"/>
      <c r="R3" s="46"/>
      <c r="S3" s="10"/>
      <c r="T3" s="5">
        <f>(IF(I3&gt;0,(SUM(D3:J3)-MAX(D3:J3)-MIN(D3:J3))*3/5,IF(G3&gt;0,(SUM(D3:H3)-MAX(D3:H3)-MIN(D3:H3)),SUM(D3:F3)))*5/30)</f>
        <v>30.333333333333332</v>
      </c>
      <c r="U3" s="5">
        <f>(IF(Q3&gt;0,(SUM(L3:R3)-MAX(L3:R3)-MIN(L3:R3))*3/5,IF(O3&gt;0,(SUM(L3:P3)-MAX(L3:P3)-MIN(L3:P3)),SUM(L3:N3)))*5/30)</f>
        <v>31.333333333333332</v>
      </c>
      <c r="V3" s="5"/>
      <c r="W3" s="5">
        <f>T3+U3-V3</f>
        <v>61.666666666666664</v>
      </c>
      <c r="X3" s="54" t="s">
        <v>31</v>
      </c>
      <c r="Y3" s="45"/>
    </row>
    <row r="4" spans="1:25" x14ac:dyDescent="0.25">
      <c r="A4" s="30">
        <f>IF('Order of Draw'!$F3="","",'Order of Draw'!E3)</f>
        <v>1</v>
      </c>
      <c r="B4" s="13" t="str">
        <f>IF('Order of Draw'!$F3="","",'Order of Draw'!F3)</f>
        <v>OMG</v>
      </c>
      <c r="C4" s="13" t="str">
        <f>IF('Order of Draw'!$F3="","",'Order of Draw'!G3)</f>
        <v>Wall, McBride</v>
      </c>
      <c r="D4" s="46">
        <v>57</v>
      </c>
      <c r="E4" s="46">
        <v>56</v>
      </c>
      <c r="F4" s="46">
        <v>59</v>
      </c>
      <c r="G4" s="46">
        <v>52</v>
      </c>
      <c r="H4" s="46">
        <v>55</v>
      </c>
      <c r="I4" s="46"/>
      <c r="J4" s="46"/>
      <c r="L4" s="46">
        <v>58</v>
      </c>
      <c r="M4" s="46">
        <v>58</v>
      </c>
      <c r="N4" s="46">
        <v>61</v>
      </c>
      <c r="O4" s="46">
        <v>55</v>
      </c>
      <c r="P4" s="46">
        <v>55</v>
      </c>
      <c r="Q4" s="46"/>
      <c r="R4" s="46"/>
      <c r="S4" s="10"/>
      <c r="T4" s="5">
        <f>(IF(I4&gt;0,(SUM(D4:J4)-MAX(D4:J4)-MIN(D4:J4))*3/5,IF(G4&gt;0,(SUM(D4:H4)-MAX(D4:H4)-MIN(D4:H4)),SUM(D4:F4)))*5/30)</f>
        <v>28</v>
      </c>
      <c r="U4" s="5">
        <f>(IF(Q4&gt;0,(SUM(L4:R4)-MAX(L4:R4)-MIN(L4:R4))*3/5,IF(O4&gt;0,(SUM(L4:P4)-MAX(L4:P4)-MIN(L4:P4)),SUM(L4:N4)))*5/30)</f>
        <v>28.5</v>
      </c>
      <c r="V4" s="5"/>
      <c r="W4" s="5">
        <f>T4+U4-V4</f>
        <v>56.5</v>
      </c>
      <c r="X4" s="54" t="s">
        <v>31</v>
      </c>
      <c r="Y4" s="45"/>
    </row>
    <row r="5" spans="1:25" x14ac:dyDescent="0.25">
      <c r="A5" s="30">
        <f>IF('Order of Draw'!$F5="","",'Order of Draw'!E5)</f>
        <v>3</v>
      </c>
      <c r="B5" s="13" t="str">
        <f>IF('Order of Draw'!$F5="","",'Order of Draw'!F5)</f>
        <v>OMG</v>
      </c>
      <c r="C5" s="13" t="str">
        <f>IF('Order of Draw'!$F5="","",'Order of Draw'!G5)</f>
        <v>Durdin, Ganser</v>
      </c>
      <c r="D5" s="46">
        <v>56</v>
      </c>
      <c r="E5" s="46">
        <v>57</v>
      </c>
      <c r="F5" s="46">
        <v>55</v>
      </c>
      <c r="G5" s="46">
        <v>57</v>
      </c>
      <c r="H5" s="46">
        <v>51</v>
      </c>
      <c r="I5" s="46"/>
      <c r="J5" s="46"/>
      <c r="L5" s="46">
        <v>57</v>
      </c>
      <c r="M5" s="46">
        <v>57</v>
      </c>
      <c r="N5" s="46">
        <v>55</v>
      </c>
      <c r="O5" s="46">
        <v>57</v>
      </c>
      <c r="P5" s="46">
        <v>51</v>
      </c>
      <c r="Q5" s="46"/>
      <c r="R5" s="46"/>
      <c r="S5" s="10"/>
      <c r="T5" s="5">
        <f>(IF(I5&gt;0,(SUM(D5:J5)-MAX(D5:J5)-MIN(D5:J5))*3/5,IF(G5&gt;0,(SUM(D5:H5)-MAX(D5:H5)-MIN(D5:H5)),SUM(D5:F5)))*5/30)</f>
        <v>28</v>
      </c>
      <c r="U5" s="5">
        <f>(IF(Q5&gt;0,(SUM(L5:R5)-MAX(L5:R5)-MIN(L5:R5))*3/5,IF(O5&gt;0,(SUM(L5:P5)-MAX(L5:P5)-MIN(L5:P5)),SUM(L5:N5)))*5/30)</f>
        <v>28.166666666666668</v>
      </c>
      <c r="V5" s="5"/>
      <c r="W5" s="5">
        <f>T5+U5-V5</f>
        <v>56.166666666666671</v>
      </c>
      <c r="X5" s="54" t="s">
        <v>31</v>
      </c>
      <c r="Y5" s="45"/>
    </row>
    <row r="6" spans="1:25" x14ac:dyDescent="0.25">
      <c r="A6" s="30">
        <f>IF('Order of Draw'!$F4="","",'Order of Draw'!E4)</f>
        <v>2</v>
      </c>
      <c r="B6" s="13" t="str">
        <f>IF('Order of Draw'!$F4="","",'Order of Draw'!F4)</f>
        <v>Prior Lake</v>
      </c>
      <c r="C6" s="13" t="str">
        <f>IF('Order of Draw'!$F4="","",'Order of Draw'!G4)</f>
        <v>Rickert, Rivera</v>
      </c>
      <c r="D6" s="46">
        <v>54</v>
      </c>
      <c r="E6" s="46">
        <v>54</v>
      </c>
      <c r="F6" s="46">
        <v>49</v>
      </c>
      <c r="G6" s="46">
        <v>50</v>
      </c>
      <c r="H6" s="46">
        <v>48</v>
      </c>
      <c r="I6" s="46"/>
      <c r="J6" s="46"/>
      <c r="L6" s="46">
        <v>54</v>
      </c>
      <c r="M6" s="46">
        <v>55</v>
      </c>
      <c r="N6" s="46">
        <v>54</v>
      </c>
      <c r="O6" s="46">
        <v>51</v>
      </c>
      <c r="P6" s="46">
        <v>48</v>
      </c>
      <c r="Q6" s="46"/>
      <c r="R6" s="46"/>
      <c r="S6" s="10"/>
      <c r="T6" s="5">
        <f>(IF(I6&gt;0,(SUM(D6:J6)-MAX(D6:J6)-MIN(D6:J6))*3/5,IF(G6&gt;0,(SUM(D6:H6)-MAX(D6:H6)-MIN(D6:H6)),SUM(D6:F6)))*5/30)</f>
        <v>25.5</v>
      </c>
      <c r="U6" s="5">
        <f>(IF(Q6&gt;0,(SUM(L6:R6)-MAX(L6:R6)-MIN(L6:R6))*3/5,IF(O6&gt;0,(SUM(L6:P6)-MAX(L6:P6)-MIN(L6:P6)),SUM(L6:N6)))*5/30)</f>
        <v>26.5</v>
      </c>
      <c r="V6" s="5"/>
      <c r="W6" s="5">
        <f>T6+U6-V6</f>
        <v>52</v>
      </c>
      <c r="X6" s="54" t="s">
        <v>31</v>
      </c>
      <c r="Y6" s="45"/>
    </row>
    <row r="7" spans="1:25" hidden="1" x14ac:dyDescent="0.25">
      <c r="A7" s="30" t="str">
        <f>IF('Order of Draw'!$F7="","",'Order of Draw'!E7)</f>
        <v/>
      </c>
      <c r="B7" s="13" t="str">
        <f>IF('Order of Draw'!$F7="","",'Order of Draw'!F7)</f>
        <v/>
      </c>
      <c r="C7" s="13" t="str">
        <f>IF('Order of Draw'!$F7="","",'Order of Draw'!G7)</f>
        <v/>
      </c>
      <c r="D7" s="46"/>
      <c r="E7" s="46"/>
      <c r="F7" s="46"/>
      <c r="G7" s="46"/>
      <c r="H7" s="46"/>
      <c r="I7" s="46"/>
      <c r="J7" s="46"/>
      <c r="L7" s="46"/>
      <c r="M7" s="46"/>
      <c r="N7" s="46"/>
      <c r="O7" s="46"/>
      <c r="P7" s="46"/>
      <c r="Q7" s="46"/>
      <c r="R7" s="46"/>
      <c r="S7" s="10"/>
      <c r="T7" s="5">
        <f t="shared" ref="T4:T29" si="0">(IF(I7&gt;0,(SUM(D7:J7)-MAX(D7:J7)-MIN(D7:J7))*3/5,IF(G7&gt;0,(SUM(D7:H7)-MAX(D7:H7)-MIN(D7:H7)),SUM(D7:F7)))*5/30)</f>
        <v>0</v>
      </c>
      <c r="U7" s="5">
        <f t="shared" ref="U4:U29" si="1">(IF(Q7&gt;0,(SUM(L7:R7)-MAX(L7:R7)-MIN(L7:R7))*3/5,IF(O7&gt;0,(SUM(L7:P7)-MAX(L7:P7)-MIN(L7:P7)),SUM(L7:N7)))*5/30)</f>
        <v>0</v>
      </c>
      <c r="V7" s="5"/>
      <c r="W7" s="5">
        <f t="shared" ref="W7:W29" si="2">T7+U7-V7</f>
        <v>0</v>
      </c>
      <c r="X7" s="28"/>
      <c r="Y7" s="45"/>
    </row>
    <row r="8" spans="1:25" hidden="1" x14ac:dyDescent="0.25">
      <c r="A8" s="30" t="str">
        <f>IF('Order of Draw'!$F8="","",'Order of Draw'!E8)</f>
        <v/>
      </c>
      <c r="B8" s="13" t="str">
        <f>IF('Order of Draw'!$F8="","",'Order of Draw'!F8)</f>
        <v/>
      </c>
      <c r="C8" s="13" t="str">
        <f>IF('Order of Draw'!$F8="","",'Order of Draw'!G8)</f>
        <v/>
      </c>
      <c r="D8" s="46"/>
      <c r="E8" s="46"/>
      <c r="F8" s="46"/>
      <c r="G8" s="46"/>
      <c r="H8" s="46"/>
      <c r="I8" s="46"/>
      <c r="J8" s="46"/>
      <c r="L8" s="46"/>
      <c r="M8" s="46"/>
      <c r="N8" s="46"/>
      <c r="O8" s="46"/>
      <c r="P8" s="46"/>
      <c r="Q8" s="46"/>
      <c r="R8" s="46"/>
      <c r="S8" s="10"/>
      <c r="T8" s="5">
        <f t="shared" si="0"/>
        <v>0</v>
      </c>
      <c r="U8" s="5">
        <f t="shared" si="1"/>
        <v>0</v>
      </c>
      <c r="V8" s="5"/>
      <c r="W8" s="5">
        <f t="shared" si="2"/>
        <v>0</v>
      </c>
      <c r="X8" s="28"/>
      <c r="Y8" s="45"/>
    </row>
    <row r="9" spans="1:25" hidden="1" x14ac:dyDescent="0.25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6"/>
      <c r="E9" s="46"/>
      <c r="F9" s="46"/>
      <c r="G9" s="46"/>
      <c r="H9" s="46"/>
      <c r="I9" s="46"/>
      <c r="J9" s="46"/>
      <c r="L9" s="46"/>
      <c r="M9" s="46"/>
      <c r="N9" s="46"/>
      <c r="O9" s="46"/>
      <c r="P9" s="46"/>
      <c r="Q9" s="46"/>
      <c r="R9" s="46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</row>
    <row r="10" spans="1:25" hidden="1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6"/>
      <c r="E10" s="46"/>
      <c r="F10" s="46"/>
      <c r="G10" s="46"/>
      <c r="H10" s="46"/>
      <c r="I10" s="46"/>
      <c r="J10" s="46"/>
      <c r="L10" s="46"/>
      <c r="M10" s="46"/>
      <c r="N10" s="46"/>
      <c r="O10" s="46"/>
      <c r="P10" s="46"/>
      <c r="Q10" s="46"/>
      <c r="R10" s="46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</row>
    <row r="11" spans="1:25" hidden="1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6"/>
      <c r="E11" s="46"/>
      <c r="F11" s="46"/>
      <c r="G11" s="46"/>
      <c r="H11" s="46"/>
      <c r="I11" s="46"/>
      <c r="J11" s="46"/>
      <c r="L11" s="46"/>
      <c r="M11" s="46"/>
      <c r="N11" s="46"/>
      <c r="O11" s="46"/>
      <c r="P11" s="46"/>
      <c r="Q11" s="46"/>
      <c r="R11" s="46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</row>
    <row r="12" spans="1:25" hidden="1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6"/>
      <c r="E12" s="46"/>
      <c r="F12" s="46"/>
      <c r="G12" s="46"/>
      <c r="H12" s="46"/>
      <c r="I12" s="46"/>
      <c r="J12" s="46"/>
      <c r="L12" s="46"/>
      <c r="M12" s="46"/>
      <c r="N12" s="46"/>
      <c r="O12" s="46"/>
      <c r="P12" s="46"/>
      <c r="Q12" s="46"/>
      <c r="R12" s="46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28"/>
      <c r="Y12" s="45"/>
    </row>
    <row r="13" spans="1:25" hidden="1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</row>
    <row r="14" spans="1:25" hidden="1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</row>
    <row r="15" spans="1:25" hidden="1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</row>
    <row r="16" spans="1:25" hidden="1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6"/>
      <c r="E16" s="46"/>
      <c r="F16" s="46"/>
      <c r="G16" s="46"/>
      <c r="H16" s="46"/>
      <c r="I16" s="46"/>
      <c r="J16" s="46"/>
      <c r="L16" s="46"/>
      <c r="M16" s="46"/>
      <c r="N16" s="46"/>
      <c r="O16" s="46"/>
      <c r="P16" s="46"/>
      <c r="Q16" s="46"/>
      <c r="R16" s="46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4"/>
      <c r="Y16" s="45"/>
    </row>
    <row r="17" spans="1:25" hidden="1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6"/>
      <c r="E17" s="46"/>
      <c r="F17" s="46"/>
      <c r="G17" s="46"/>
      <c r="H17" s="46"/>
      <c r="I17" s="46"/>
      <c r="J17" s="46"/>
      <c r="L17" s="46"/>
      <c r="M17" s="46"/>
      <c r="N17" s="46"/>
      <c r="O17" s="46"/>
      <c r="P17" s="46"/>
      <c r="Q17" s="46"/>
      <c r="R17" s="46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4"/>
      <c r="Y17" s="45"/>
    </row>
    <row r="18" spans="1:25" hidden="1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  <c r="Q18" s="46"/>
      <c r="R18" s="46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</row>
    <row r="19" spans="1:25" hidden="1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  <c r="Q19" s="46"/>
      <c r="R19" s="46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</row>
    <row r="20" spans="1:25" hidden="1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6"/>
      <c r="E20" s="46"/>
      <c r="F20" s="46"/>
      <c r="G20" s="46"/>
      <c r="H20" s="46"/>
      <c r="I20" s="46"/>
      <c r="J20" s="46"/>
      <c r="L20" s="46"/>
      <c r="M20" s="46"/>
      <c r="N20" s="46"/>
      <c r="O20" s="46"/>
      <c r="P20" s="46"/>
      <c r="Q20" s="46"/>
      <c r="R20" s="46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4"/>
      <c r="Y20" s="45"/>
    </row>
    <row r="21" spans="1:25" hidden="1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6"/>
      <c r="E21" s="46"/>
      <c r="F21" s="46"/>
      <c r="G21" s="46"/>
      <c r="H21" s="46"/>
      <c r="I21" s="46"/>
      <c r="J21" s="46"/>
      <c r="L21" s="46"/>
      <c r="M21" s="46"/>
      <c r="N21" s="46"/>
      <c r="O21" s="46"/>
      <c r="P21" s="46"/>
      <c r="Q21" s="46"/>
      <c r="R21" s="46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</row>
    <row r="22" spans="1:25" hidden="1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4"/>
      <c r="Y22" s="45"/>
    </row>
    <row r="23" spans="1:25" hidden="1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P23" s="46"/>
      <c r="Q23" s="46"/>
      <c r="R23" s="46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</row>
    <row r="24" spans="1:25" hidden="1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6"/>
      <c r="E24" s="46"/>
      <c r="F24" s="46"/>
      <c r="G24" s="46"/>
      <c r="H24" s="46"/>
      <c r="I24" s="46"/>
      <c r="J24" s="46"/>
      <c r="L24" s="46"/>
      <c r="M24" s="46"/>
      <c r="N24" s="46"/>
      <c r="O24" s="46"/>
      <c r="P24" s="46"/>
      <c r="Q24" s="46"/>
      <c r="R24" s="46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4"/>
      <c r="Y24" s="45"/>
    </row>
    <row r="25" spans="1:25" hidden="1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6"/>
      <c r="E25" s="46"/>
      <c r="F25" s="46"/>
      <c r="G25" s="46"/>
      <c r="H25" s="46"/>
      <c r="I25" s="46"/>
      <c r="J25" s="46"/>
      <c r="L25" s="46"/>
      <c r="M25" s="46"/>
      <c r="N25" s="46"/>
      <c r="O25" s="46"/>
      <c r="P25" s="46"/>
      <c r="Q25" s="46"/>
      <c r="R25" s="46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</row>
    <row r="26" spans="1:25" hidden="1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6"/>
      <c r="E26" s="46"/>
      <c r="F26" s="46"/>
      <c r="G26" s="46"/>
      <c r="H26" s="46"/>
      <c r="I26" s="46"/>
      <c r="J26" s="46"/>
      <c r="L26" s="46"/>
      <c r="M26" s="46"/>
      <c r="N26" s="46"/>
      <c r="O26" s="46"/>
      <c r="P26" s="46"/>
      <c r="Q26" s="46"/>
      <c r="R26" s="46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</row>
    <row r="27" spans="1:25" hidden="1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6"/>
      <c r="E27" s="46"/>
      <c r="F27" s="46"/>
      <c r="G27" s="46"/>
      <c r="H27" s="46"/>
      <c r="I27" s="46"/>
      <c r="J27" s="46"/>
      <c r="L27" s="46"/>
      <c r="M27" s="46"/>
      <c r="N27" s="46"/>
      <c r="O27" s="46"/>
      <c r="P27" s="46"/>
      <c r="Q27" s="46"/>
      <c r="R27" s="46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</row>
    <row r="28" spans="1:25" hidden="1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6"/>
      <c r="E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Q28" s="46"/>
      <c r="R28" s="46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</row>
    <row r="29" spans="1:25" hidden="1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6"/>
      <c r="E29" s="46"/>
      <c r="F29" s="46"/>
      <c r="G29" s="46"/>
      <c r="H29" s="46"/>
      <c r="I29" s="46"/>
      <c r="J29" s="46"/>
      <c r="L29" s="46"/>
      <c r="M29" s="46"/>
      <c r="N29" s="46"/>
      <c r="O29" s="46"/>
      <c r="P29" s="46"/>
      <c r="Q29" s="46"/>
      <c r="R29" s="46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4"/>
      <c r="Y29" s="45"/>
    </row>
    <row r="30" spans="1:25" hidden="1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6"/>
      <c r="E30" s="46"/>
      <c r="F30" s="46"/>
      <c r="G30" s="46"/>
      <c r="H30" s="46"/>
      <c r="I30" s="46"/>
      <c r="J30" s="46"/>
      <c r="L30" s="46"/>
      <c r="M30" s="46"/>
      <c r="N30" s="46"/>
      <c r="O30" s="46"/>
      <c r="P30" s="46"/>
      <c r="Q30" s="46"/>
      <c r="R30" s="46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4"/>
      <c r="Y30" s="45"/>
    </row>
    <row r="31" spans="1:25" hidden="1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6"/>
      <c r="E31" s="46"/>
      <c r="F31" s="46"/>
      <c r="G31" s="46"/>
      <c r="H31" s="46"/>
      <c r="I31" s="46"/>
      <c r="J31" s="46"/>
      <c r="L31" s="46"/>
      <c r="M31" s="46"/>
      <c r="N31" s="46"/>
      <c r="O31" s="46"/>
      <c r="P31" s="46"/>
      <c r="Q31" s="46"/>
      <c r="R31" s="46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</row>
    <row r="32" spans="1:25" hidden="1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6"/>
      <c r="E32" s="46"/>
      <c r="F32" s="46"/>
      <c r="G32" s="46"/>
      <c r="H32" s="46"/>
      <c r="I32" s="46"/>
      <c r="J32" s="46"/>
      <c r="L32" s="46"/>
      <c r="M32" s="46"/>
      <c r="N32" s="46"/>
      <c r="O32" s="46"/>
      <c r="P32" s="46"/>
      <c r="Q32" s="46"/>
      <c r="R32" s="46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</row>
  </sheetData>
  <sortState ref="A3:X6">
    <sortCondition descending="1" ref="W3:W6"/>
  </sortState>
  <phoneticPr fontId="1" type="noConversion"/>
  <conditionalFormatting sqref="T6:W29">
    <cfRule type="expression" dxfId="116" priority="24" stopIfTrue="1">
      <formula>MOD(ROW(),2)=0</formula>
    </cfRule>
  </conditionalFormatting>
  <conditionalFormatting sqref="A6:C29">
    <cfRule type="expression" dxfId="115" priority="25" stopIfTrue="1">
      <formula>MOD(ROW(),2)=0</formula>
    </cfRule>
  </conditionalFormatting>
  <conditionalFormatting sqref="A6:C32">
    <cfRule type="expression" dxfId="114" priority="22" stopIfTrue="1">
      <formula>MOD(ROW(),2)=0</formula>
    </cfRule>
  </conditionalFormatting>
  <conditionalFormatting sqref="T30:W30">
    <cfRule type="expression" dxfId="113" priority="20" stopIfTrue="1">
      <formula>MOD(ROW(),2)=0</formula>
    </cfRule>
  </conditionalFormatting>
  <conditionalFormatting sqref="A30:C30">
    <cfRule type="expression" dxfId="112" priority="21" stopIfTrue="1">
      <formula>MOD(ROW(),2)=0</formula>
    </cfRule>
  </conditionalFormatting>
  <conditionalFormatting sqref="A30:C30">
    <cfRule type="expression" dxfId="111" priority="18" stopIfTrue="1">
      <formula>MOD(ROW(),2)=0</formula>
    </cfRule>
  </conditionalFormatting>
  <conditionalFormatting sqref="T31:W31">
    <cfRule type="expression" dxfId="110" priority="16" stopIfTrue="1">
      <formula>MOD(ROW(),2)=0</formula>
    </cfRule>
  </conditionalFormatting>
  <conditionalFormatting sqref="A31:C31">
    <cfRule type="expression" dxfId="109" priority="17" stopIfTrue="1">
      <formula>MOD(ROW(),2)=0</formula>
    </cfRule>
  </conditionalFormatting>
  <conditionalFormatting sqref="A31:C31">
    <cfRule type="expression" dxfId="108" priority="14" stopIfTrue="1">
      <formula>MOD(ROW(),2)=0</formula>
    </cfRule>
  </conditionalFormatting>
  <conditionalFormatting sqref="T32:W32">
    <cfRule type="expression" dxfId="107" priority="12" stopIfTrue="1">
      <formula>MOD(ROW(),2)=0</formula>
    </cfRule>
  </conditionalFormatting>
  <conditionalFormatting sqref="A32:C32">
    <cfRule type="expression" dxfId="106" priority="13" stopIfTrue="1">
      <formula>MOD(ROW(),2)=0</formula>
    </cfRule>
  </conditionalFormatting>
  <conditionalFormatting sqref="A32:C32">
    <cfRule type="expression" dxfId="105" priority="10" stopIfTrue="1">
      <formula>MOD(ROW(),2)=0</formula>
    </cfRule>
  </conditionalFormatting>
  <conditionalFormatting sqref="T3:W5">
    <cfRule type="expression" dxfId="104" priority="4" stopIfTrue="1">
      <formula>MOD(ROW(),2)=0</formula>
    </cfRule>
  </conditionalFormatting>
  <conditionalFormatting sqref="A3:C5">
    <cfRule type="expression" dxfId="103" priority="5" stopIfTrue="1">
      <formula>MOD(ROW(),2)=0</formula>
    </cfRule>
  </conditionalFormatting>
  <conditionalFormatting sqref="L3:R32">
    <cfRule type="expression" dxfId="102" priority="1" stopIfTrue="1">
      <formula>MOD(ROW(),2)=0</formula>
    </cfRule>
  </conditionalFormatting>
  <conditionalFormatting sqref="D3:J32">
    <cfRule type="expression" dxfId="101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T48" sqref="T48"/>
    </sheetView>
  </sheetViews>
  <sheetFormatPr defaultRowHeight="15.75" x14ac:dyDescent="0.2"/>
  <cols>
    <col min="1" max="1" width="4.7109375" style="15" customWidth="1"/>
    <col min="2" max="2" width="11.7109375" style="15" customWidth="1"/>
    <col min="3" max="3" width="20.5703125" style="17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40" customWidth="1"/>
    <col min="22" max="22" width="10.7109375" style="41" hidden="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56">
        <f>IF('Order of Draw'!$J4="","",'Order of Draw'!I4)</f>
        <v>2</v>
      </c>
      <c r="B3" s="57" t="str">
        <f>IF('Order of Draw'!$J4="","",'Order of Draw'!J4)</f>
        <v>OMG</v>
      </c>
      <c r="C3" s="57" t="s">
        <v>43</v>
      </c>
      <c r="D3" s="46">
        <v>61</v>
      </c>
      <c r="E3" s="46">
        <v>54</v>
      </c>
      <c r="F3" s="46">
        <v>58</v>
      </c>
      <c r="G3" s="46">
        <v>54</v>
      </c>
      <c r="H3" s="46">
        <v>57</v>
      </c>
      <c r="I3" s="46"/>
      <c r="J3" s="46"/>
      <c r="L3" s="46">
        <v>60</v>
      </c>
      <c r="M3" s="46">
        <v>55</v>
      </c>
      <c r="N3" s="46">
        <v>60</v>
      </c>
      <c r="O3" s="46">
        <v>56</v>
      </c>
      <c r="P3" s="46">
        <v>58</v>
      </c>
      <c r="Q3" s="46"/>
      <c r="R3" s="46"/>
      <c r="S3" s="10"/>
      <c r="T3" s="5">
        <f>(IF(I3&gt;0,(SUM(D3:J3)-MAX(D3:J3)-MIN(D3:J3))*3/5,IF(G3&gt;0,(SUM(D3:H3)-MAX(D3:H3)-MIN(D3:H3)),SUM(D3:F3)))*5/30)</f>
        <v>28.166666666666668</v>
      </c>
      <c r="U3" s="5">
        <f>(IF(Q3&gt;0,(SUM(L3:R3)-MAX(L3:R3)-MIN(L3:R3))*3/5,IF(O3&gt;0,(SUM(L3:P3)-MAX(L3:P3)-MIN(L3:P3)),SUM(L3:N3)))*5/30)</f>
        <v>29</v>
      </c>
      <c r="V3" s="5"/>
      <c r="W3" s="5">
        <f>T3+U3-V3</f>
        <v>57.166666666666671</v>
      </c>
      <c r="X3" s="54" t="s">
        <v>31</v>
      </c>
      <c r="Y3" s="45"/>
    </row>
    <row r="4" spans="1:25" x14ac:dyDescent="0.25">
      <c r="A4" s="56">
        <f>IF('Order of Draw'!$J5="","",'Order of Draw'!I5)</f>
        <v>3</v>
      </c>
      <c r="B4" s="57" t="s">
        <v>30</v>
      </c>
      <c r="C4" s="57" t="s">
        <v>42</v>
      </c>
      <c r="D4" s="46">
        <v>48</v>
      </c>
      <c r="E4" s="46">
        <v>51</v>
      </c>
      <c r="F4" s="46">
        <v>48</v>
      </c>
      <c r="G4" s="46">
        <v>50</v>
      </c>
      <c r="H4" s="46">
        <v>51</v>
      </c>
      <c r="I4" s="46"/>
      <c r="J4" s="46"/>
      <c r="L4" s="46">
        <v>49</v>
      </c>
      <c r="M4" s="46">
        <v>52</v>
      </c>
      <c r="N4" s="46">
        <v>52</v>
      </c>
      <c r="O4" s="46">
        <v>51</v>
      </c>
      <c r="P4" s="46">
        <v>51</v>
      </c>
      <c r="Q4" s="46"/>
      <c r="R4" s="46"/>
      <c r="S4" s="10"/>
      <c r="T4" s="5">
        <f>(IF(I4&gt;0,(SUM(D4:J4)-MAX(D4:J4)-MIN(D4:J4))*3/5,IF(G4&gt;0,(SUM(D4:H4)-MAX(D4:H4)-MIN(D4:H4)),SUM(D4:F4)))*5/30)</f>
        <v>24.833333333333332</v>
      </c>
      <c r="U4" s="5">
        <f>(IF(Q4&gt;0,(SUM(L4:R4)-MAX(L4:R4)-MIN(L4:R4))*3/5,IF(O4&gt;0,(SUM(L4:P4)-MAX(L4:P4)-MIN(L4:P4)),SUM(L4:N4)))*5/30)</f>
        <v>25.666666666666668</v>
      </c>
      <c r="V4" s="5"/>
      <c r="W4" s="5">
        <f>T4+U4-V4</f>
        <v>50.5</v>
      </c>
      <c r="X4" s="54" t="s">
        <v>31</v>
      </c>
      <c r="Y4" s="45"/>
    </row>
    <row r="5" spans="1:25" x14ac:dyDescent="0.25">
      <c r="A5" s="56">
        <f>IF('Order of Draw'!$J3="","",'Order of Draw'!I3)</f>
        <v>1</v>
      </c>
      <c r="B5" s="57" t="str">
        <f>IF('Order of Draw'!$J3="","",'Order of Draw'!J3)</f>
        <v>OMG</v>
      </c>
      <c r="C5" s="57" t="s">
        <v>41</v>
      </c>
      <c r="D5" s="46">
        <v>55</v>
      </c>
      <c r="E5" s="46">
        <v>42</v>
      </c>
      <c r="F5" s="46">
        <v>47</v>
      </c>
      <c r="G5" s="46">
        <v>46</v>
      </c>
      <c r="H5" s="46">
        <v>48</v>
      </c>
      <c r="I5" s="46"/>
      <c r="J5" s="46"/>
      <c r="L5" s="46">
        <v>53</v>
      </c>
      <c r="M5" s="46">
        <v>43</v>
      </c>
      <c r="N5" s="46">
        <v>49</v>
      </c>
      <c r="O5" s="46">
        <v>48</v>
      </c>
      <c r="P5" s="46">
        <v>49</v>
      </c>
      <c r="Q5" s="46"/>
      <c r="R5" s="46"/>
      <c r="S5" s="10"/>
      <c r="T5" s="5">
        <f>(IF(I5&gt;0,(SUM(D5:J5)-MAX(D5:J5)-MIN(D5:J5))*3/5,IF(G5&gt;0,(SUM(D5:H5)-MAX(D5:H5)-MIN(D5:H5)),SUM(D5:F5)))*5/30)</f>
        <v>23.5</v>
      </c>
      <c r="U5" s="5">
        <f>(IF(Q5&gt;0,(SUM(L5:R5)-MAX(L5:R5)-MIN(L5:R5))*3/5,IF(O5&gt;0,(SUM(L5:P5)-MAX(L5:P5)-MIN(L5:P5)),SUM(L5:N5)))*5/30)</f>
        <v>24.333333333333332</v>
      </c>
      <c r="V5" s="5"/>
      <c r="W5" s="5">
        <f>T5+U5-V5</f>
        <v>47.833333333333329</v>
      </c>
      <c r="X5" s="54" t="s">
        <v>31</v>
      </c>
      <c r="Y5" s="45"/>
    </row>
    <row r="6" spans="1:25" hidden="1" x14ac:dyDescent="0.2">
      <c r="A6" s="56"/>
      <c r="B6" s="57"/>
      <c r="C6" s="57"/>
      <c r="D6" s="46"/>
      <c r="E6" s="46"/>
      <c r="F6" s="46"/>
      <c r="G6" s="46"/>
      <c r="H6" s="46"/>
      <c r="I6" s="46"/>
      <c r="J6" s="46"/>
      <c r="L6" s="46"/>
      <c r="M6" s="46"/>
      <c r="N6" s="46"/>
      <c r="O6" s="46"/>
      <c r="P6" s="46"/>
      <c r="Q6" s="46"/>
      <c r="R6" s="46"/>
      <c r="S6" s="10"/>
      <c r="T6" s="42">
        <f>(IF(I6&gt;0,(SUM(D6:J6)-MAX(D6:J6)-MIN(D6:J6))*3/5,IF(G6&gt;0,(SUM(D6:H6)-MAX(D6:H6)-MIN(D6:H6)),SUM(D6:F6)))*5/30)</f>
        <v>0</v>
      </c>
      <c r="U6" s="42">
        <f t="shared" ref="U4:U32" si="0">(IF(Q6&gt;0,(SUM(L6:R6)-MAX(L6:R6)-MIN(L6:R6))*3/5,IF(O6&gt;0,(SUM(L6:P6)-MAX(L6:P6)-MIN(L6:P6)),SUM(L6:N6)))*5/30)</f>
        <v>0</v>
      </c>
      <c r="V6" s="42"/>
      <c r="W6" s="42">
        <f t="shared" ref="W4:W32" si="1">T6+U6-V6</f>
        <v>0</v>
      </c>
      <c r="Y6" s="45"/>
    </row>
    <row r="7" spans="1:25" hidden="1" x14ac:dyDescent="0.2">
      <c r="A7" s="56" t="str">
        <f>IF('Order of Draw'!$J7="","",'Order of Draw'!I7)</f>
        <v/>
      </c>
      <c r="B7" s="57" t="str">
        <f>IF('Order of Draw'!$J7="","",'Order of Draw'!J7)</f>
        <v/>
      </c>
      <c r="C7" s="57" t="str">
        <f>IF('Order of Draw'!$J7="","",'Order of Draw'!K7)</f>
        <v/>
      </c>
      <c r="D7" s="46"/>
      <c r="E7" s="46"/>
      <c r="F7" s="46"/>
      <c r="G7" s="46"/>
      <c r="H7" s="46"/>
      <c r="I7" s="46"/>
      <c r="J7" s="46"/>
      <c r="L7" s="46"/>
      <c r="M7" s="46"/>
      <c r="N7" s="46"/>
      <c r="O7" s="46"/>
      <c r="P7" s="46"/>
      <c r="Q7" s="46"/>
      <c r="R7" s="46"/>
      <c r="S7" s="10"/>
      <c r="T7" s="42">
        <f t="shared" ref="T7:T32" si="2">(IF(I7&gt;0,(SUM(D7:J7)-MAX(D7:J7)-MIN(D7:J7))*3/5,IF(G7&gt;0,(SUM(D7:H7)-MAX(D7:H7)-MIN(D7:H7)),SUM(D7:F7)))*5/30)</f>
        <v>0</v>
      </c>
      <c r="U7" s="42">
        <f t="shared" si="0"/>
        <v>0</v>
      </c>
      <c r="V7" s="42"/>
      <c r="W7" s="42">
        <f t="shared" si="1"/>
        <v>0</v>
      </c>
      <c r="Y7" s="45"/>
    </row>
    <row r="8" spans="1:25" hidden="1" x14ac:dyDescent="0.2">
      <c r="A8" s="56" t="str">
        <f>IF('Order of Draw'!$J8="","",'Order of Draw'!I8)</f>
        <v/>
      </c>
      <c r="B8" s="57" t="str">
        <f>IF('Order of Draw'!$J8="","",'Order of Draw'!J8)</f>
        <v/>
      </c>
      <c r="C8" s="57" t="str">
        <f>IF('Order of Draw'!$J8="","",'Order of Draw'!K8)</f>
        <v/>
      </c>
      <c r="D8" s="46"/>
      <c r="E8" s="46"/>
      <c r="F8" s="46"/>
      <c r="G8" s="46"/>
      <c r="H8" s="46"/>
      <c r="I8" s="46"/>
      <c r="J8" s="46"/>
      <c r="L8" s="46"/>
      <c r="M8" s="46"/>
      <c r="N8" s="46"/>
      <c r="O8" s="46"/>
      <c r="P8" s="46"/>
      <c r="Q8" s="46"/>
      <c r="R8" s="46"/>
      <c r="S8" s="10"/>
      <c r="T8" s="42">
        <f t="shared" si="2"/>
        <v>0</v>
      </c>
      <c r="U8" s="42">
        <f t="shared" si="0"/>
        <v>0</v>
      </c>
      <c r="V8" s="42"/>
      <c r="W8" s="42">
        <f t="shared" si="1"/>
        <v>0</v>
      </c>
      <c r="Y8" s="45"/>
    </row>
    <row r="9" spans="1:25" hidden="1" x14ac:dyDescent="0.2">
      <c r="A9" s="56" t="str">
        <f>IF('Order of Draw'!$J9="","",'Order of Draw'!I9)</f>
        <v/>
      </c>
      <c r="B9" s="57" t="str">
        <f>IF('Order of Draw'!$J9="","",'Order of Draw'!J9)</f>
        <v/>
      </c>
      <c r="C9" s="57" t="str">
        <f>IF('Order of Draw'!$J9="","",'Order of Draw'!K9)</f>
        <v/>
      </c>
      <c r="D9" s="46"/>
      <c r="E9" s="46"/>
      <c r="F9" s="46"/>
      <c r="G9" s="46"/>
      <c r="H9" s="46"/>
      <c r="I9" s="46"/>
      <c r="J9" s="46"/>
      <c r="L9" s="46"/>
      <c r="M9" s="46"/>
      <c r="N9" s="46"/>
      <c r="O9" s="46"/>
      <c r="P9" s="46"/>
      <c r="Q9" s="46"/>
      <c r="R9" s="46"/>
      <c r="S9" s="10"/>
      <c r="T9" s="42">
        <f t="shared" si="2"/>
        <v>0</v>
      </c>
      <c r="U9" s="42">
        <f t="shared" si="0"/>
        <v>0</v>
      </c>
      <c r="V9" s="42"/>
      <c r="W9" s="42">
        <f t="shared" si="1"/>
        <v>0</v>
      </c>
      <c r="Y9" s="45"/>
    </row>
    <row r="10" spans="1:25" hidden="1" x14ac:dyDescent="0.2">
      <c r="A10" s="56" t="str">
        <f>IF('Order of Draw'!$J10="","",'Order of Draw'!I10)</f>
        <v/>
      </c>
      <c r="B10" s="57" t="str">
        <f>IF('Order of Draw'!$J10="","",'Order of Draw'!J10)</f>
        <v/>
      </c>
      <c r="C10" s="57" t="str">
        <f>IF('Order of Draw'!$J10="","",'Order of Draw'!K10)</f>
        <v/>
      </c>
      <c r="D10" s="46"/>
      <c r="E10" s="46"/>
      <c r="F10" s="46"/>
      <c r="G10" s="46"/>
      <c r="H10" s="46"/>
      <c r="I10" s="46"/>
      <c r="J10" s="46"/>
      <c r="L10" s="46"/>
      <c r="M10" s="46"/>
      <c r="N10" s="46"/>
      <c r="O10" s="46"/>
      <c r="P10" s="46"/>
      <c r="Q10" s="46"/>
      <c r="R10" s="46"/>
      <c r="S10" s="10"/>
      <c r="T10" s="42">
        <f t="shared" si="2"/>
        <v>0</v>
      </c>
      <c r="U10" s="42">
        <f t="shared" si="0"/>
        <v>0</v>
      </c>
      <c r="V10" s="42"/>
      <c r="W10" s="42">
        <f t="shared" si="1"/>
        <v>0</v>
      </c>
      <c r="Y10" s="45"/>
    </row>
    <row r="11" spans="1:25" hidden="1" x14ac:dyDescent="0.2">
      <c r="A11" s="56" t="str">
        <f>IF('Order of Draw'!$J11="","",'Order of Draw'!I11)</f>
        <v/>
      </c>
      <c r="B11" s="57" t="str">
        <f>IF('Order of Draw'!$J11="","",'Order of Draw'!J11)</f>
        <v/>
      </c>
      <c r="C11" s="57" t="str">
        <f>IF('Order of Draw'!$J11="","",'Order of Draw'!K11)</f>
        <v/>
      </c>
      <c r="D11" s="46"/>
      <c r="E11" s="46"/>
      <c r="F11" s="46"/>
      <c r="G11" s="46"/>
      <c r="H11" s="46"/>
      <c r="I11" s="46"/>
      <c r="J11" s="46"/>
      <c r="L11" s="46"/>
      <c r="M11" s="46"/>
      <c r="N11" s="46"/>
      <c r="O11" s="46"/>
      <c r="P11" s="46"/>
      <c r="Q11" s="46"/>
      <c r="R11" s="46"/>
      <c r="S11" s="10"/>
      <c r="T11" s="42">
        <f t="shared" si="2"/>
        <v>0</v>
      </c>
      <c r="U11" s="42">
        <f t="shared" si="0"/>
        <v>0</v>
      </c>
      <c r="V11" s="42"/>
      <c r="W11" s="42">
        <f t="shared" si="1"/>
        <v>0</v>
      </c>
      <c r="Y11" s="45"/>
    </row>
    <row r="12" spans="1:25" hidden="1" x14ac:dyDescent="0.2">
      <c r="A12" s="56" t="str">
        <f>IF('Order of Draw'!$J12="","",'Order of Draw'!I12)</f>
        <v/>
      </c>
      <c r="B12" s="57" t="str">
        <f>IF('Order of Draw'!$J12="","",'Order of Draw'!J12)</f>
        <v/>
      </c>
      <c r="C12" s="57" t="str">
        <f>IF('Order of Draw'!$J12="","",'Order of Draw'!K12)</f>
        <v/>
      </c>
      <c r="D12" s="46"/>
      <c r="E12" s="46"/>
      <c r="F12" s="46"/>
      <c r="G12" s="46"/>
      <c r="H12" s="46"/>
      <c r="I12" s="46"/>
      <c r="J12" s="46"/>
      <c r="L12" s="46"/>
      <c r="M12" s="46"/>
      <c r="N12" s="46"/>
      <c r="O12" s="46"/>
      <c r="P12" s="46"/>
      <c r="Q12" s="46"/>
      <c r="R12" s="46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</row>
    <row r="13" spans="1:25" hidden="1" x14ac:dyDescent="0.2">
      <c r="A13" s="56" t="str">
        <f>IF('Order of Draw'!$J13="","",'Order of Draw'!I13)</f>
        <v/>
      </c>
      <c r="B13" s="57" t="str">
        <f>IF('Order of Draw'!$J13="","",'Order of Draw'!J13)</f>
        <v/>
      </c>
      <c r="C13" s="57" t="str">
        <f>IF('Order of Draw'!$J13="","",'Order of Draw'!K13)</f>
        <v/>
      </c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</row>
    <row r="14" spans="1:25" hidden="1" x14ac:dyDescent="0.2">
      <c r="A14" s="56" t="str">
        <f>IF('Order of Draw'!$J14="","",'Order of Draw'!I14)</f>
        <v/>
      </c>
      <c r="B14" s="57" t="str">
        <f>IF('Order of Draw'!$J14="","",'Order of Draw'!J14)</f>
        <v/>
      </c>
      <c r="C14" s="57" t="str">
        <f>IF('Order of Draw'!$J14="","",'Order of Draw'!K14)</f>
        <v/>
      </c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1"/>
      <c r="Y14" s="45"/>
    </row>
    <row r="15" spans="1:25" hidden="1" x14ac:dyDescent="0.2">
      <c r="A15" s="56" t="str">
        <f>IF('Order of Draw'!$J15="","",'Order of Draw'!I15)</f>
        <v/>
      </c>
      <c r="B15" s="57" t="str">
        <f>IF('Order of Draw'!$J15="","",'Order of Draw'!J15)</f>
        <v/>
      </c>
      <c r="C15" s="57" t="str">
        <f>IF('Order of Draw'!$J15="","",'Order of Draw'!K15)</f>
        <v/>
      </c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</row>
    <row r="16" spans="1:25" hidden="1" x14ac:dyDescent="0.2">
      <c r="A16" s="56" t="str">
        <f>IF('Order of Draw'!$J16="","",'Order of Draw'!I16)</f>
        <v/>
      </c>
      <c r="B16" s="57" t="str">
        <f>IF('Order of Draw'!$J16="","",'Order of Draw'!J16)</f>
        <v/>
      </c>
      <c r="C16" s="57" t="str">
        <f>IF('Order of Draw'!$J16="","",'Order of Draw'!K16)</f>
        <v/>
      </c>
      <c r="D16" s="46"/>
      <c r="E16" s="46"/>
      <c r="F16" s="46"/>
      <c r="G16" s="46"/>
      <c r="H16" s="46"/>
      <c r="I16" s="46"/>
      <c r="J16" s="46"/>
      <c r="L16" s="46"/>
      <c r="M16" s="46"/>
      <c r="N16" s="46"/>
      <c r="O16" s="46"/>
      <c r="P16" s="46"/>
      <c r="Q16" s="46"/>
      <c r="R16" s="46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</row>
    <row r="17" spans="1:25" hidden="1" x14ac:dyDescent="0.2">
      <c r="A17" s="56" t="str">
        <f>IF('Order of Draw'!$J17="","",'Order of Draw'!I17)</f>
        <v/>
      </c>
      <c r="B17" s="57" t="str">
        <f>IF('Order of Draw'!$J17="","",'Order of Draw'!J17)</f>
        <v/>
      </c>
      <c r="C17" s="57" t="str">
        <f>IF('Order of Draw'!$J17="","",'Order of Draw'!K17)</f>
        <v/>
      </c>
      <c r="D17" s="46"/>
      <c r="E17" s="46"/>
      <c r="F17" s="46"/>
      <c r="G17" s="46"/>
      <c r="H17" s="46"/>
      <c r="I17" s="46"/>
      <c r="J17" s="46"/>
      <c r="L17" s="46"/>
      <c r="M17" s="46"/>
      <c r="N17" s="46"/>
      <c r="O17" s="46"/>
      <c r="P17" s="46"/>
      <c r="Q17" s="46"/>
      <c r="R17" s="46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</row>
    <row r="18" spans="1:25" hidden="1" x14ac:dyDescent="0.2">
      <c r="A18" s="56" t="str">
        <f>IF('Order of Draw'!$J18="","",'Order of Draw'!I18)</f>
        <v/>
      </c>
      <c r="B18" s="57" t="str">
        <f>IF('Order of Draw'!$J18="","",'Order of Draw'!J18)</f>
        <v/>
      </c>
      <c r="C18" s="57" t="str">
        <f>IF('Order of Draw'!$J18="","",'Order of Draw'!K18)</f>
        <v/>
      </c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  <c r="Q18" s="46"/>
      <c r="R18" s="46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</row>
    <row r="19" spans="1:25" hidden="1" x14ac:dyDescent="0.2">
      <c r="A19" s="56" t="str">
        <f>IF('Order of Draw'!$J19="","",'Order of Draw'!I19)</f>
        <v/>
      </c>
      <c r="B19" s="57" t="str">
        <f>IF('Order of Draw'!$J19="","",'Order of Draw'!J19)</f>
        <v/>
      </c>
      <c r="C19" s="57" t="str">
        <f>IF('Order of Draw'!$J19="","",'Order of Draw'!K19)</f>
        <v/>
      </c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  <c r="Q19" s="46"/>
      <c r="R19" s="46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</row>
    <row r="20" spans="1:25" hidden="1" x14ac:dyDescent="0.2">
      <c r="A20" s="56" t="str">
        <f>IF('Order of Draw'!$J20="","",'Order of Draw'!I20)</f>
        <v/>
      </c>
      <c r="B20" s="57" t="str">
        <f>IF('Order of Draw'!$J20="","",'Order of Draw'!J20)</f>
        <v/>
      </c>
      <c r="C20" s="57" t="str">
        <f>IF('Order of Draw'!$J20="","",'Order of Draw'!K20)</f>
        <v/>
      </c>
      <c r="D20" s="46"/>
      <c r="E20" s="46"/>
      <c r="F20" s="46"/>
      <c r="G20" s="46"/>
      <c r="H20" s="46"/>
      <c r="I20" s="46"/>
      <c r="J20" s="46"/>
      <c r="L20" s="46"/>
      <c r="M20" s="46"/>
      <c r="N20" s="46"/>
      <c r="O20" s="46"/>
      <c r="P20" s="46"/>
      <c r="Q20" s="46"/>
      <c r="R20" s="46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</row>
    <row r="21" spans="1:25" hidden="1" x14ac:dyDescent="0.2">
      <c r="A21" s="56" t="str">
        <f>IF('Order of Draw'!$J21="","",'Order of Draw'!I21)</f>
        <v/>
      </c>
      <c r="B21" s="57" t="str">
        <f>IF('Order of Draw'!$J21="","",'Order of Draw'!J21)</f>
        <v/>
      </c>
      <c r="C21" s="57" t="str">
        <f>IF('Order of Draw'!$J21="","",'Order of Draw'!K21)</f>
        <v/>
      </c>
      <c r="D21" s="46"/>
      <c r="E21" s="46"/>
      <c r="F21" s="46"/>
      <c r="G21" s="46"/>
      <c r="H21" s="46"/>
      <c r="I21" s="46"/>
      <c r="J21" s="46"/>
      <c r="L21" s="46"/>
      <c r="M21" s="46"/>
      <c r="N21" s="46"/>
      <c r="O21" s="46"/>
      <c r="P21" s="46"/>
      <c r="Q21" s="46"/>
      <c r="R21" s="46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1"/>
      <c r="Y21" s="45"/>
    </row>
    <row r="22" spans="1:25" hidden="1" x14ac:dyDescent="0.2">
      <c r="A22" s="56" t="str">
        <f>IF('Order of Draw'!$J22="","",'Order of Draw'!I22)</f>
        <v/>
      </c>
      <c r="B22" s="57" t="str">
        <f>IF('Order of Draw'!$J22="","",'Order of Draw'!J22)</f>
        <v/>
      </c>
      <c r="C22" s="57" t="str">
        <f>IF('Order of Draw'!$J22="","",'Order of Draw'!K22)</f>
        <v/>
      </c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</row>
    <row r="23" spans="1:25" hidden="1" x14ac:dyDescent="0.2">
      <c r="A23" s="56" t="str">
        <f>IF('Order of Draw'!$J23="","",'Order of Draw'!I23)</f>
        <v/>
      </c>
      <c r="B23" s="57" t="str">
        <f>IF('Order of Draw'!$J23="","",'Order of Draw'!J23)</f>
        <v/>
      </c>
      <c r="C23" s="57" t="str">
        <f>IF('Order of Draw'!$J23="","",'Order of Draw'!K23)</f>
        <v/>
      </c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P23" s="46"/>
      <c r="Q23" s="46"/>
      <c r="R23" s="46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</row>
    <row r="24" spans="1:25" hidden="1" x14ac:dyDescent="0.2">
      <c r="A24" s="56" t="str">
        <f>IF('Order of Draw'!$J24="","",'Order of Draw'!I24)</f>
        <v/>
      </c>
      <c r="B24" s="57" t="str">
        <f>IF('Order of Draw'!$J24="","",'Order of Draw'!J24)</f>
        <v/>
      </c>
      <c r="C24" s="57" t="str">
        <f>IF('Order of Draw'!$J24="","",'Order of Draw'!K24)</f>
        <v/>
      </c>
      <c r="D24" s="46"/>
      <c r="E24" s="46"/>
      <c r="F24" s="46"/>
      <c r="G24" s="46"/>
      <c r="H24" s="46"/>
      <c r="I24" s="46"/>
      <c r="J24" s="46"/>
      <c r="L24" s="46"/>
      <c r="M24" s="46"/>
      <c r="N24" s="46"/>
      <c r="O24" s="46"/>
      <c r="P24" s="46"/>
      <c r="Q24" s="46"/>
      <c r="R24" s="46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1"/>
      <c r="Y24" s="45"/>
    </row>
    <row r="25" spans="1:25" hidden="1" x14ac:dyDescent="0.2">
      <c r="A25" s="56" t="str">
        <f>IF('Order of Draw'!$J25="","",'Order of Draw'!I25)</f>
        <v/>
      </c>
      <c r="B25" s="57" t="str">
        <f>IF('Order of Draw'!$J25="","",'Order of Draw'!J25)</f>
        <v/>
      </c>
      <c r="C25" s="57" t="str">
        <f>IF('Order of Draw'!$J25="","",'Order of Draw'!K25)</f>
        <v/>
      </c>
      <c r="D25" s="46"/>
      <c r="E25" s="46"/>
      <c r="F25" s="46"/>
      <c r="G25" s="46"/>
      <c r="H25" s="46"/>
      <c r="I25" s="46"/>
      <c r="J25" s="46"/>
      <c r="L25" s="46"/>
      <c r="M25" s="46"/>
      <c r="N25" s="46"/>
      <c r="O25" s="46"/>
      <c r="P25" s="46"/>
      <c r="Q25" s="46"/>
      <c r="R25" s="46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1"/>
      <c r="Y25" s="45"/>
    </row>
    <row r="26" spans="1:25" hidden="1" x14ac:dyDescent="0.2">
      <c r="A26" s="56" t="str">
        <f>IF('Order of Draw'!$J26="","",'Order of Draw'!I26)</f>
        <v/>
      </c>
      <c r="B26" s="57" t="str">
        <f>IF('Order of Draw'!$J26="","",'Order of Draw'!J26)</f>
        <v/>
      </c>
      <c r="C26" s="57" t="str">
        <f>IF('Order of Draw'!$J26="","",'Order of Draw'!K26)</f>
        <v/>
      </c>
      <c r="D26" s="46"/>
      <c r="E26" s="46"/>
      <c r="F26" s="46"/>
      <c r="G26" s="46"/>
      <c r="H26" s="46"/>
      <c r="I26" s="46"/>
      <c r="J26" s="46"/>
      <c r="L26" s="46"/>
      <c r="M26" s="46"/>
      <c r="N26" s="46"/>
      <c r="O26" s="46"/>
      <c r="P26" s="46"/>
      <c r="Q26" s="46"/>
      <c r="R26" s="46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</row>
    <row r="27" spans="1:25" hidden="1" x14ac:dyDescent="0.2">
      <c r="A27" s="56" t="str">
        <f>IF('Order of Draw'!$J27="","",'Order of Draw'!I27)</f>
        <v/>
      </c>
      <c r="B27" s="57" t="str">
        <f>IF('Order of Draw'!$J27="","",'Order of Draw'!J27)</f>
        <v/>
      </c>
      <c r="C27" s="57" t="str">
        <f>IF('Order of Draw'!$J27="","",'Order of Draw'!K27)</f>
        <v/>
      </c>
      <c r="D27" s="46"/>
      <c r="E27" s="46"/>
      <c r="F27" s="46"/>
      <c r="G27" s="46"/>
      <c r="H27" s="46"/>
      <c r="I27" s="46"/>
      <c r="J27" s="46"/>
      <c r="L27" s="46"/>
      <c r="M27" s="46"/>
      <c r="N27" s="46"/>
      <c r="O27" s="46"/>
      <c r="P27" s="46"/>
      <c r="Q27" s="46"/>
      <c r="R27" s="46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</row>
    <row r="28" spans="1:25" hidden="1" x14ac:dyDescent="0.2">
      <c r="A28" s="56" t="str">
        <f>IF('Order of Draw'!$J28="","",'Order of Draw'!I28)</f>
        <v/>
      </c>
      <c r="B28" s="57" t="str">
        <f>IF('Order of Draw'!$J28="","",'Order of Draw'!J28)</f>
        <v/>
      </c>
      <c r="C28" s="57" t="str">
        <f>IF('Order of Draw'!$J28="","",'Order of Draw'!K28)</f>
        <v/>
      </c>
      <c r="D28" s="46"/>
      <c r="E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Q28" s="46"/>
      <c r="R28" s="46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</row>
    <row r="29" spans="1:25" hidden="1" x14ac:dyDescent="0.2">
      <c r="A29" s="56" t="str">
        <f>IF('Order of Draw'!$J29="","",'Order of Draw'!I29)</f>
        <v/>
      </c>
      <c r="B29" s="57" t="str">
        <f>IF('Order of Draw'!$J29="","",'Order of Draw'!J29)</f>
        <v/>
      </c>
      <c r="C29" s="57" t="str">
        <f>IF('Order of Draw'!$J29="","",'Order of Draw'!K29)</f>
        <v/>
      </c>
      <c r="D29" s="46"/>
      <c r="E29" s="46"/>
      <c r="F29" s="46"/>
      <c r="G29" s="46"/>
      <c r="H29" s="46"/>
      <c r="I29" s="46"/>
      <c r="J29" s="46"/>
      <c r="L29" s="46"/>
      <c r="M29" s="46"/>
      <c r="N29" s="46"/>
      <c r="O29" s="46"/>
      <c r="P29" s="46"/>
      <c r="Q29" s="46"/>
      <c r="R29" s="46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1"/>
      <c r="Y29" s="45"/>
    </row>
    <row r="30" spans="1:25" hidden="1" x14ac:dyDescent="0.2">
      <c r="A30" s="56" t="str">
        <f>IF('Order of Draw'!$J30="","",'Order of Draw'!I30)</f>
        <v/>
      </c>
      <c r="B30" s="57" t="str">
        <f>IF('Order of Draw'!$J30="","",'Order of Draw'!J30)</f>
        <v/>
      </c>
      <c r="C30" s="57" t="str">
        <f>IF('Order of Draw'!$J30="","",'Order of Draw'!K30)</f>
        <v/>
      </c>
      <c r="D30" s="46"/>
      <c r="E30" s="46"/>
      <c r="F30" s="46"/>
      <c r="G30" s="46"/>
      <c r="H30" s="46"/>
      <c r="I30" s="46"/>
      <c r="J30" s="46"/>
      <c r="L30" s="46"/>
      <c r="M30" s="46"/>
      <c r="N30" s="46"/>
      <c r="O30" s="46"/>
      <c r="P30" s="46"/>
      <c r="Q30" s="46"/>
      <c r="R30" s="46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</row>
    <row r="31" spans="1:25" hidden="1" x14ac:dyDescent="0.2">
      <c r="A31" s="56" t="str">
        <f>IF('Order of Draw'!$J31="","",'Order of Draw'!I31)</f>
        <v/>
      </c>
      <c r="B31" s="57" t="str">
        <f>IF('Order of Draw'!$J31="","",'Order of Draw'!J31)</f>
        <v/>
      </c>
      <c r="C31" s="57" t="str">
        <f>IF('Order of Draw'!$J31="","",'Order of Draw'!K31)</f>
        <v/>
      </c>
      <c r="D31" s="46"/>
      <c r="E31" s="46"/>
      <c r="F31" s="46"/>
      <c r="G31" s="46"/>
      <c r="H31" s="46"/>
      <c r="I31" s="46"/>
      <c r="J31" s="46"/>
      <c r="L31" s="46"/>
      <c r="M31" s="46"/>
      <c r="N31" s="46"/>
      <c r="O31" s="46"/>
      <c r="P31" s="46"/>
      <c r="Q31" s="46"/>
      <c r="R31" s="46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</row>
    <row r="32" spans="1:25" hidden="1" x14ac:dyDescent="0.2">
      <c r="A32" s="56" t="str">
        <f>IF('Order of Draw'!$J32="","",'Order of Draw'!I32)</f>
        <v/>
      </c>
      <c r="B32" s="57" t="str">
        <f>IF('Order of Draw'!$J32="","",'Order of Draw'!J32)</f>
        <v/>
      </c>
      <c r="C32" s="57" t="str">
        <f>IF('Order of Draw'!$J32="","",'Order of Draw'!K32)</f>
        <v/>
      </c>
      <c r="D32" s="46"/>
      <c r="E32" s="46"/>
      <c r="F32" s="46"/>
      <c r="G32" s="46"/>
      <c r="H32" s="46"/>
      <c r="I32" s="46"/>
      <c r="J32" s="46"/>
      <c r="L32" s="46"/>
      <c r="M32" s="46"/>
      <c r="N32" s="46"/>
      <c r="O32" s="46"/>
      <c r="P32" s="46"/>
      <c r="Q32" s="46"/>
      <c r="R32" s="46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1"/>
      <c r="Y32" s="45"/>
    </row>
    <row r="33" spans="20:23" hidden="1" x14ac:dyDescent="0.2">
      <c r="T33" s="43"/>
      <c r="U33" s="43"/>
      <c r="V33" s="44"/>
      <c r="W33" s="33"/>
    </row>
  </sheetData>
  <sortState ref="A3:X5">
    <sortCondition descending="1" ref="W3:W5"/>
  </sortState>
  <phoneticPr fontId="1" type="noConversion"/>
  <conditionalFormatting sqref="T6:W32">
    <cfRule type="expression" dxfId="100" priority="13" stopIfTrue="1">
      <formula>MOD(ROW(),2)=0</formula>
    </cfRule>
  </conditionalFormatting>
  <conditionalFormatting sqref="A6:C29">
    <cfRule type="expression" dxfId="99" priority="14" stopIfTrue="1">
      <formula>MOD(ROW(),2)=0</formula>
    </cfRule>
  </conditionalFormatting>
  <conditionalFormatting sqref="C6:C32">
    <cfRule type="expression" dxfId="98" priority="8" stopIfTrue="1">
      <formula>MOD(ROW(),2)=0</formula>
    </cfRule>
  </conditionalFormatting>
  <conditionalFormatting sqref="A6:A32">
    <cfRule type="expression" dxfId="97" priority="10" stopIfTrue="1">
      <formula>MOD(ROW(),2)=0</formula>
    </cfRule>
  </conditionalFormatting>
  <conditionalFormatting sqref="B6:B32">
    <cfRule type="expression" dxfId="96" priority="9" stopIfTrue="1">
      <formula>MOD(ROW(),2)=0</formula>
    </cfRule>
  </conditionalFormatting>
  <conditionalFormatting sqref="T3:W5">
    <cfRule type="expression" dxfId="95" priority="4" stopIfTrue="1">
      <formula>MOD(ROW(),2)=0</formula>
    </cfRule>
  </conditionalFormatting>
  <conditionalFormatting sqref="A3:C5">
    <cfRule type="expression" dxfId="94" priority="5" stopIfTrue="1">
      <formula>MOD(ROW(),2)=0</formula>
    </cfRule>
  </conditionalFormatting>
  <conditionalFormatting sqref="L3:R32">
    <cfRule type="expression" dxfId="93" priority="1" stopIfTrue="1">
      <formula>MOD(ROW(),2)=0</formula>
    </cfRule>
  </conditionalFormatting>
  <conditionalFormatting sqref="D3:J32">
    <cfRule type="expression" dxfId="92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110" zoomScaleNormal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F46" sqref="F46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22" style="75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7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73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3" t="s">
        <v>11</v>
      </c>
      <c r="Y2" s="31" t="s">
        <v>29</v>
      </c>
    </row>
    <row r="3" spans="1:26" ht="45.75" customHeight="1" x14ac:dyDescent="0.25">
      <c r="A3" s="30">
        <f>IF('Order of Draw'!$N5="","",'Order of Draw'!M5)</f>
        <v>3</v>
      </c>
      <c r="B3" s="13" t="str">
        <f>IF('Order of Draw'!$N5="","",'Order of Draw'!N5)</f>
        <v>OMG</v>
      </c>
      <c r="C3" s="74" t="str">
        <f>IF('Order of Draw'!$N5="","",'Order of Draw'!O5)</f>
        <v>Badger, Dill, Durdin, Ganser, L. McBride, M. McBride, Merrick, Wall</v>
      </c>
      <c r="D3" s="46">
        <v>56</v>
      </c>
      <c r="E3" s="46">
        <v>60</v>
      </c>
      <c r="F3" s="46">
        <v>61</v>
      </c>
      <c r="G3" s="46">
        <v>61</v>
      </c>
      <c r="H3" s="46">
        <v>63</v>
      </c>
      <c r="I3" s="46"/>
      <c r="J3" s="46"/>
      <c r="L3" s="46">
        <v>58</v>
      </c>
      <c r="M3" s="46">
        <v>63</v>
      </c>
      <c r="N3" s="46">
        <v>62</v>
      </c>
      <c r="O3" s="46">
        <v>63</v>
      </c>
      <c r="P3" s="46">
        <v>64</v>
      </c>
      <c r="Q3" s="46"/>
      <c r="R3" s="46"/>
      <c r="S3" s="10"/>
      <c r="T3" s="5">
        <f>(IF(I3&gt;0,(SUM(D3:J3)-MAX(D3:J3)-MIN(D3:J3))*3/5,IF(G3&gt;0,(SUM(D3:H3)-MAX(D3:H3)-MIN(D3:H3)),SUM(D3:F3)))*5/30)</f>
        <v>30.333333333333332</v>
      </c>
      <c r="U3" s="5">
        <f>(IF(Q3&gt;0,(SUM(L3:R3)-MAX(L3:R3)-MIN(L3:R3))*3/5,IF(O3&gt;0,(SUM(L3:P3)-MAX(L3:P3)-MIN(L3:P3)),SUM(L3:N3)))*5/30)</f>
        <v>31.333333333333332</v>
      </c>
      <c r="V3" s="5"/>
      <c r="W3" s="5">
        <v>1</v>
      </c>
      <c r="X3" s="5">
        <f>T3+U3-V3+W3</f>
        <v>62.666666666666664</v>
      </c>
      <c r="Y3" s="55" t="s">
        <v>31</v>
      </c>
    </row>
    <row r="4" spans="1:26" ht="26.25" x14ac:dyDescent="0.25">
      <c r="A4" s="30">
        <f>IF('Order of Draw'!$N6="","",'Order of Draw'!M6)</f>
        <v>4</v>
      </c>
      <c r="B4" s="13" t="str">
        <f>IF('Order of Draw'!$N6="","",'Order of Draw'!N6)</f>
        <v>Prior Lake</v>
      </c>
      <c r="C4" s="74" t="str">
        <f>IF('Order of Draw'!$N6="","",'Order of Draw'!O6)</f>
        <v>Benson, Cline, Lein, Ling, Rickert, Rivera</v>
      </c>
      <c r="D4" s="46">
        <v>57</v>
      </c>
      <c r="E4" s="46">
        <v>55</v>
      </c>
      <c r="F4" s="46">
        <v>56</v>
      </c>
      <c r="G4" s="46">
        <v>60</v>
      </c>
      <c r="H4" s="46">
        <v>56</v>
      </c>
      <c r="I4" s="46"/>
      <c r="J4" s="46"/>
      <c r="L4" s="46">
        <v>59</v>
      </c>
      <c r="M4" s="46">
        <v>58</v>
      </c>
      <c r="N4" s="46">
        <v>57</v>
      </c>
      <c r="O4" s="46">
        <v>61</v>
      </c>
      <c r="P4" s="46">
        <v>56</v>
      </c>
      <c r="Q4" s="46"/>
      <c r="R4" s="46"/>
      <c r="S4" s="10"/>
      <c r="T4" s="5">
        <f>(IF(I4&gt;0,(SUM(D4:J4)-MAX(D4:J4)-MIN(D4:J4))*3/5,IF(G4&gt;0,(SUM(D4:H4)-MAX(D4:H4)-MIN(D4:H4)),SUM(D4:F4)))*5/30)</f>
        <v>28.166666666666668</v>
      </c>
      <c r="U4" s="5">
        <f>(IF(Q4&gt;0,(SUM(L4:R4)-MAX(L4:R4)-MIN(L4:R4))*3/5,IF(O4&gt;0,(SUM(L4:P4)-MAX(L4:P4)-MIN(L4:P4)),SUM(L4:N4)))*5/30)</f>
        <v>29</v>
      </c>
      <c r="V4" s="5"/>
      <c r="W4" s="5">
        <v>0.5</v>
      </c>
      <c r="X4" s="5">
        <f>T4+U4-V4+W4</f>
        <v>57.666666666666671</v>
      </c>
      <c r="Y4" s="55" t="s">
        <v>31</v>
      </c>
    </row>
    <row r="5" spans="1:26" ht="39" x14ac:dyDescent="0.25">
      <c r="A5" s="30">
        <f>IF('Order of Draw'!$N3="","",'Order of Draw'!M3)</f>
        <v>1</v>
      </c>
      <c r="B5" s="13" t="str">
        <f>IF('Order of Draw'!$N3="","",'Order of Draw'!N3)</f>
        <v>OMG</v>
      </c>
      <c r="C5" s="74" t="str">
        <f>IF('Order of Draw'!$N3="","",'Order of Draw'!O3)</f>
        <v>Decock, Hawes, Heitzig, Stern, Tollas, Vanderwarn</v>
      </c>
      <c r="D5" s="46">
        <v>58</v>
      </c>
      <c r="E5" s="46">
        <v>51</v>
      </c>
      <c r="F5" s="46">
        <v>55</v>
      </c>
      <c r="G5" s="46">
        <v>58</v>
      </c>
      <c r="H5" s="46">
        <v>59</v>
      </c>
      <c r="I5" s="46"/>
      <c r="J5" s="46"/>
      <c r="L5" s="46">
        <v>60</v>
      </c>
      <c r="M5" s="46">
        <v>52</v>
      </c>
      <c r="N5" s="46">
        <v>56</v>
      </c>
      <c r="O5" s="46">
        <v>58</v>
      </c>
      <c r="P5" s="46">
        <v>60</v>
      </c>
      <c r="Q5" s="46"/>
      <c r="R5" s="46"/>
      <c r="S5" s="10"/>
      <c r="T5" s="5">
        <f>(IF(I5&gt;0,(SUM(D5:J5)-MAX(D5:J5)-MIN(D5:J5))*3/5,IF(G5&gt;0,(SUM(D5:H5)-MAX(D5:H5)-MIN(D5:H5)),SUM(D5:F5)))*5/30)</f>
        <v>28.5</v>
      </c>
      <c r="U5" s="5">
        <f>(IF(Q5&gt;0,(SUM(L5:R5)-MAX(L5:R5)-MIN(L5:R5))*3/5,IF(O5&gt;0,(SUM(L5:P5)-MAX(L5:P5)-MIN(L5:P5)),SUM(L5:N5)))*5/30)</f>
        <v>29</v>
      </c>
      <c r="V5" s="5"/>
      <c r="W5" s="5"/>
      <c r="X5" s="5">
        <f>T5+U5-V5+W5</f>
        <v>57.5</v>
      </c>
      <c r="Y5" s="55"/>
    </row>
    <row r="6" spans="1:26" ht="26.25" x14ac:dyDescent="0.25">
      <c r="A6" s="30">
        <f>IF('Order of Draw'!$N4="","",'Order of Draw'!M4)</f>
        <v>2</v>
      </c>
      <c r="B6" s="13" t="str">
        <f>IF('Order of Draw'!$N4="","",'Order of Draw'!N4)</f>
        <v>Prior Lake</v>
      </c>
      <c r="C6" s="74" t="str">
        <f>IF('Order of Draw'!$N4="","",'Order of Draw'!O4)</f>
        <v>Baumer, Broughton, Gahlin, Gens</v>
      </c>
      <c r="D6" s="46">
        <v>50</v>
      </c>
      <c r="E6" s="46">
        <v>46</v>
      </c>
      <c r="F6" s="46">
        <v>53</v>
      </c>
      <c r="G6" s="46">
        <v>52</v>
      </c>
      <c r="H6" s="46">
        <v>50</v>
      </c>
      <c r="I6" s="46"/>
      <c r="J6" s="46"/>
      <c r="L6" s="46">
        <v>51</v>
      </c>
      <c r="M6" s="46">
        <v>47</v>
      </c>
      <c r="N6" s="46">
        <v>53</v>
      </c>
      <c r="O6" s="46">
        <v>53</v>
      </c>
      <c r="P6" s="46">
        <v>50</v>
      </c>
      <c r="Q6" s="46"/>
      <c r="R6" s="46"/>
      <c r="S6" s="10"/>
      <c r="T6" s="5">
        <f>(IF(I6&gt;0,(SUM(D6:J6)-MAX(D6:J6)-MIN(D6:J6))*3/5,IF(G6&gt;0,(SUM(D6:H6)-MAX(D6:H6)-MIN(D6:H6)),SUM(D6:F6)))*5/30)</f>
        <v>25.333333333333332</v>
      </c>
      <c r="U6" s="5">
        <f>(IF(Q6&gt;0,(SUM(L6:R6)-MAX(L6:R6)-MIN(L6:R6))*3/5,IF(O6&gt;0,(SUM(L6:P6)-MAX(L6:P6)-MIN(L6:P6)),SUM(L6:N6)))*5/30)</f>
        <v>25.666666666666668</v>
      </c>
      <c r="V6" s="5"/>
      <c r="W6" s="5"/>
      <c r="X6" s="5">
        <f>T6+U6-V6+W6</f>
        <v>51</v>
      </c>
      <c r="Y6" s="54"/>
      <c r="Z6" s="45"/>
    </row>
    <row r="7" spans="1:26" hidden="1" x14ac:dyDescent="0.25">
      <c r="A7" s="30" t="str">
        <f>IF('Order of Draw'!$N7="","",'Order of Draw'!M7)</f>
        <v/>
      </c>
      <c r="B7" s="13" t="str">
        <f>IF('Order of Draw'!$N7="","",'Order of Draw'!N7)</f>
        <v/>
      </c>
      <c r="C7" s="74" t="str">
        <f>IF('Order of Draw'!$N7="","",'Order of Draw'!O7)</f>
        <v/>
      </c>
      <c r="D7" s="46"/>
      <c r="E7" s="46"/>
      <c r="F7" s="46"/>
      <c r="G7" s="46"/>
      <c r="H7" s="46"/>
      <c r="I7" s="46"/>
      <c r="J7" s="46"/>
      <c r="L7" s="46"/>
      <c r="M7" s="46"/>
      <c r="N7" s="46"/>
      <c r="O7" s="46"/>
      <c r="P7" s="46"/>
      <c r="Q7" s="46"/>
      <c r="R7" s="46"/>
      <c r="S7" s="10"/>
      <c r="T7" s="5">
        <f t="shared" ref="T5:T32" si="0">(IF(I7&gt;0,(SUM(D7:J7)-MAX(D7:J7)-MIN(D7:J7))*3/5,IF(G7&gt;0,(SUM(D7:H7)-MAX(D7:H7)-MIN(D7:H7)),SUM(D7:F7)))*5/30)</f>
        <v>0</v>
      </c>
      <c r="U7" s="5">
        <f t="shared" ref="U5:U32" si="1">(IF(Q7&gt;0,(SUM(L7:R7)-MAX(L7:R7)-MIN(L7:R7))*3/5,IF(O7&gt;0,(SUM(L7:P7)-MAX(L7:P7)-MIN(L7:P7)),SUM(L7:N7)))*5/30)</f>
        <v>0</v>
      </c>
      <c r="V7" s="5"/>
      <c r="W7" s="5"/>
      <c r="X7" s="5">
        <f t="shared" ref="X3:X8" si="2">T7+U7-V7+W7</f>
        <v>0</v>
      </c>
      <c r="Y7" s="54"/>
      <c r="Z7" s="45"/>
    </row>
    <row r="8" spans="1:26" hidden="1" x14ac:dyDescent="0.25">
      <c r="A8" s="30" t="str">
        <f>IF('Order of Draw'!$N8="","",'Order of Draw'!M8)</f>
        <v/>
      </c>
      <c r="B8" s="13" t="str">
        <f>IF('Order of Draw'!$N8="","",'Order of Draw'!N8)</f>
        <v/>
      </c>
      <c r="C8" s="74" t="str">
        <f>IF('Order of Draw'!$N8="","",'Order of Draw'!O8)</f>
        <v/>
      </c>
      <c r="D8" s="46"/>
      <c r="E8" s="46"/>
      <c r="F8" s="46"/>
      <c r="G8" s="46"/>
      <c r="H8" s="46"/>
      <c r="I8" s="46"/>
      <c r="J8" s="46"/>
      <c r="L8" s="46"/>
      <c r="M8" s="46"/>
      <c r="N8" s="46"/>
      <c r="O8" s="46"/>
      <c r="P8" s="46"/>
      <c r="Q8" s="46"/>
      <c r="R8" s="46"/>
      <c r="S8" s="10"/>
      <c r="T8" s="5">
        <f t="shared" si="0"/>
        <v>0</v>
      </c>
      <c r="U8" s="5">
        <f t="shared" si="1"/>
        <v>0</v>
      </c>
      <c r="V8" s="5"/>
      <c r="W8" s="5"/>
      <c r="X8" s="5">
        <f t="shared" si="2"/>
        <v>0</v>
      </c>
      <c r="Y8" s="54"/>
      <c r="Z8" s="45"/>
    </row>
    <row r="9" spans="1:26" hidden="1" x14ac:dyDescent="0.25">
      <c r="A9" s="30" t="str">
        <f>IF('Order of Draw'!$N9="","",'Order of Draw'!M9)</f>
        <v/>
      </c>
      <c r="B9" s="13" t="str">
        <f>IF('Order of Draw'!$N9="","",'Order of Draw'!N9)</f>
        <v/>
      </c>
      <c r="C9" s="74" t="str">
        <f>IF('Order of Draw'!$N9="","",'Order of Draw'!O9)</f>
        <v/>
      </c>
      <c r="D9" s="46"/>
      <c r="E9" s="46"/>
      <c r="F9" s="46"/>
      <c r="G9" s="46"/>
      <c r="H9" s="46"/>
      <c r="I9" s="46"/>
      <c r="J9" s="46"/>
      <c r="L9" s="46"/>
      <c r="M9" s="46"/>
      <c r="N9" s="46"/>
      <c r="O9" s="46"/>
      <c r="P9" s="46"/>
      <c r="Q9" s="46"/>
      <c r="R9" s="46"/>
      <c r="S9" s="10"/>
      <c r="T9" s="5">
        <f t="shared" si="0"/>
        <v>0</v>
      </c>
      <c r="U9" s="5">
        <f t="shared" si="1"/>
        <v>0</v>
      </c>
      <c r="V9" s="5"/>
      <c r="W9" s="5"/>
      <c r="X9" s="5">
        <f t="shared" ref="X9:X32" si="3">T9+U9-V9+W9</f>
        <v>0</v>
      </c>
      <c r="Y9" s="54"/>
      <c r="Z9" s="45"/>
    </row>
    <row r="10" spans="1:26" hidden="1" x14ac:dyDescent="0.25">
      <c r="A10" s="30" t="str">
        <f>IF('Order of Draw'!$N10="","",'Order of Draw'!M10)</f>
        <v/>
      </c>
      <c r="B10" s="13" t="str">
        <f>IF('Order of Draw'!$N10="","",'Order of Draw'!N10)</f>
        <v/>
      </c>
      <c r="C10" s="74" t="str">
        <f>IF('Order of Draw'!$N10="","",'Order of Draw'!O10)</f>
        <v/>
      </c>
      <c r="D10" s="46"/>
      <c r="E10" s="46"/>
      <c r="F10" s="46"/>
      <c r="G10" s="46"/>
      <c r="H10" s="46"/>
      <c r="I10" s="46"/>
      <c r="J10" s="46"/>
      <c r="L10" s="46"/>
      <c r="M10" s="46"/>
      <c r="N10" s="46"/>
      <c r="O10" s="46"/>
      <c r="P10" s="46"/>
      <c r="Q10" s="46"/>
      <c r="R10" s="46"/>
      <c r="S10" s="10"/>
      <c r="T10" s="5">
        <f t="shared" si="0"/>
        <v>0</v>
      </c>
      <c r="U10" s="5">
        <f t="shared" si="1"/>
        <v>0</v>
      </c>
      <c r="V10" s="5"/>
      <c r="W10" s="5"/>
      <c r="X10" s="5">
        <f t="shared" si="3"/>
        <v>0</v>
      </c>
      <c r="Y10" s="54"/>
      <c r="Z10" s="45"/>
    </row>
    <row r="11" spans="1:26" hidden="1" x14ac:dyDescent="0.25">
      <c r="A11" s="30" t="str">
        <f>IF('Order of Draw'!$N11="","",'Order of Draw'!M11)</f>
        <v/>
      </c>
      <c r="B11" s="13" t="str">
        <f>IF('Order of Draw'!$N11="","",'Order of Draw'!N11)</f>
        <v/>
      </c>
      <c r="C11" s="74" t="str">
        <f>IF('Order of Draw'!$N11="","",'Order of Draw'!O11)</f>
        <v/>
      </c>
      <c r="D11" s="46"/>
      <c r="E11" s="46"/>
      <c r="F11" s="46"/>
      <c r="G11" s="46"/>
      <c r="H11" s="46"/>
      <c r="I11" s="46"/>
      <c r="J11" s="46"/>
      <c r="L11" s="46"/>
      <c r="M11" s="46"/>
      <c r="N11" s="46"/>
      <c r="O11" s="46"/>
      <c r="P11" s="46"/>
      <c r="Q11" s="46"/>
      <c r="R11" s="46"/>
      <c r="S11" s="10"/>
      <c r="T11" s="5">
        <f t="shared" si="0"/>
        <v>0</v>
      </c>
      <c r="U11" s="5">
        <f t="shared" si="1"/>
        <v>0</v>
      </c>
      <c r="V11" s="5"/>
      <c r="W11" s="5"/>
      <c r="X11" s="5">
        <f t="shared" si="3"/>
        <v>0</v>
      </c>
      <c r="Y11" s="54"/>
      <c r="Z11" s="45"/>
    </row>
    <row r="12" spans="1:26" hidden="1" x14ac:dyDescent="0.25">
      <c r="A12" s="30" t="str">
        <f>IF('Order of Draw'!$N12="","",'Order of Draw'!M12)</f>
        <v/>
      </c>
      <c r="B12" s="13" t="str">
        <f>IF('Order of Draw'!$N12="","",'Order of Draw'!N12)</f>
        <v/>
      </c>
      <c r="C12" s="74" t="str">
        <f>IF('Order of Draw'!$N12="","",'Order of Draw'!O12)</f>
        <v/>
      </c>
      <c r="D12" s="46"/>
      <c r="E12" s="46"/>
      <c r="F12" s="46"/>
      <c r="G12" s="46"/>
      <c r="H12" s="46"/>
      <c r="I12" s="46"/>
      <c r="J12" s="46"/>
      <c r="L12" s="46"/>
      <c r="M12" s="46"/>
      <c r="N12" s="46"/>
      <c r="O12" s="46"/>
      <c r="P12" s="46"/>
      <c r="Q12" s="46"/>
      <c r="R12" s="46"/>
      <c r="S12" s="10"/>
      <c r="T12" s="5">
        <f t="shared" si="0"/>
        <v>0</v>
      </c>
      <c r="U12" s="5">
        <f t="shared" si="1"/>
        <v>0</v>
      </c>
      <c r="V12" s="5"/>
      <c r="W12" s="5"/>
      <c r="X12" s="5">
        <f t="shared" si="3"/>
        <v>0</v>
      </c>
      <c r="Y12" s="54"/>
      <c r="Z12" s="45"/>
    </row>
    <row r="13" spans="1:26" hidden="1" x14ac:dyDescent="0.25">
      <c r="A13" s="30" t="str">
        <f>IF('Order of Draw'!$N13="","",'Order of Draw'!M13)</f>
        <v/>
      </c>
      <c r="B13" s="13" t="str">
        <f>IF('Order of Draw'!$N13="","",'Order of Draw'!N13)</f>
        <v/>
      </c>
      <c r="C13" s="74" t="str">
        <f>IF('Order of Draw'!$N13="","",'Order of Draw'!O13)</f>
        <v/>
      </c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10"/>
      <c r="T13" s="5">
        <f t="shared" si="0"/>
        <v>0</v>
      </c>
      <c r="U13" s="5">
        <f t="shared" si="1"/>
        <v>0</v>
      </c>
      <c r="V13" s="5"/>
      <c r="W13" s="5"/>
      <c r="X13" s="5">
        <f t="shared" si="3"/>
        <v>0</v>
      </c>
      <c r="Y13" s="54"/>
      <c r="Z13" s="45"/>
    </row>
    <row r="14" spans="1:26" hidden="1" x14ac:dyDescent="0.25">
      <c r="A14" s="30" t="str">
        <f>IF('Order of Draw'!$N14="","",'Order of Draw'!M14)</f>
        <v/>
      </c>
      <c r="B14" s="13" t="str">
        <f>IF('Order of Draw'!$N14="","",'Order of Draw'!N14)</f>
        <v/>
      </c>
      <c r="C14" s="74" t="str">
        <f>IF('Order of Draw'!$N14="","",'Order of Draw'!O14)</f>
        <v/>
      </c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10"/>
      <c r="T14" s="5">
        <f t="shared" si="0"/>
        <v>0</v>
      </c>
      <c r="U14" s="5">
        <f t="shared" si="1"/>
        <v>0</v>
      </c>
      <c r="V14" s="5"/>
      <c r="W14" s="5"/>
      <c r="X14" s="5">
        <f t="shared" si="3"/>
        <v>0</v>
      </c>
      <c r="Y14" s="54"/>
      <c r="Z14" s="45"/>
    </row>
    <row r="15" spans="1:26" hidden="1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74" t="str">
        <f>IF('Order of Draw'!$N15="","",'Order of Draw'!O15)</f>
        <v/>
      </c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10"/>
      <c r="T15" s="5">
        <f t="shared" si="0"/>
        <v>0</v>
      </c>
      <c r="U15" s="5">
        <f t="shared" si="1"/>
        <v>0</v>
      </c>
      <c r="V15" s="5"/>
      <c r="W15" s="5"/>
      <c r="X15" s="5">
        <f t="shared" si="3"/>
        <v>0</v>
      </c>
      <c r="Y15" s="54"/>
      <c r="Z15" s="45"/>
    </row>
    <row r="16" spans="1:26" hidden="1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74" t="str">
        <f>IF('Order of Draw'!$N16="","",'Order of Draw'!O16)</f>
        <v/>
      </c>
      <c r="D16" s="46"/>
      <c r="E16" s="46"/>
      <c r="F16" s="46"/>
      <c r="G16" s="46"/>
      <c r="H16" s="46"/>
      <c r="I16" s="46"/>
      <c r="J16" s="46"/>
      <c r="L16" s="46"/>
      <c r="M16" s="46"/>
      <c r="N16" s="46"/>
      <c r="O16" s="46"/>
      <c r="P16" s="46"/>
      <c r="Q16" s="46"/>
      <c r="R16" s="46"/>
      <c r="S16" s="10"/>
      <c r="T16" s="5">
        <f t="shared" si="0"/>
        <v>0</v>
      </c>
      <c r="U16" s="5">
        <f t="shared" si="1"/>
        <v>0</v>
      </c>
      <c r="V16" s="5"/>
      <c r="W16" s="5"/>
      <c r="X16" s="5">
        <f t="shared" si="3"/>
        <v>0</v>
      </c>
      <c r="Y16" s="54"/>
      <c r="Z16" s="45"/>
    </row>
    <row r="17" spans="1:26" hidden="1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74" t="str">
        <f>IF('Order of Draw'!$N17="","",'Order of Draw'!O17)</f>
        <v/>
      </c>
      <c r="D17" s="46"/>
      <c r="E17" s="46"/>
      <c r="F17" s="46"/>
      <c r="G17" s="46"/>
      <c r="H17" s="46"/>
      <c r="I17" s="46"/>
      <c r="J17" s="46"/>
      <c r="L17" s="46"/>
      <c r="M17" s="46"/>
      <c r="N17" s="46"/>
      <c r="O17" s="46"/>
      <c r="P17" s="46"/>
      <c r="Q17" s="46"/>
      <c r="R17" s="46"/>
      <c r="S17" s="10"/>
      <c r="T17" s="5">
        <f t="shared" si="0"/>
        <v>0</v>
      </c>
      <c r="U17" s="5">
        <f t="shared" si="1"/>
        <v>0</v>
      </c>
      <c r="V17" s="5"/>
      <c r="W17" s="5"/>
      <c r="X17" s="5">
        <f t="shared" si="3"/>
        <v>0</v>
      </c>
      <c r="Y17" s="54"/>
      <c r="Z17" s="45"/>
    </row>
    <row r="18" spans="1:26" hidden="1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74" t="str">
        <f>IF('Order of Draw'!$N18="","",'Order of Draw'!O18)</f>
        <v/>
      </c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  <c r="Q18" s="46"/>
      <c r="R18" s="46"/>
      <c r="S18" s="10"/>
      <c r="T18" s="5">
        <f t="shared" si="0"/>
        <v>0</v>
      </c>
      <c r="U18" s="5">
        <f t="shared" si="1"/>
        <v>0</v>
      </c>
      <c r="V18" s="5"/>
      <c r="W18" s="5"/>
      <c r="X18" s="5">
        <f t="shared" si="3"/>
        <v>0</v>
      </c>
      <c r="Y18" s="54"/>
      <c r="Z18" s="45"/>
    </row>
    <row r="19" spans="1:26" hidden="1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74" t="str">
        <f>IF('Order of Draw'!$N19="","",'Order of Draw'!O19)</f>
        <v/>
      </c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  <c r="Q19" s="46"/>
      <c r="R19" s="46"/>
      <c r="S19" s="10"/>
      <c r="T19" s="5">
        <f t="shared" si="0"/>
        <v>0</v>
      </c>
      <c r="U19" s="5">
        <f t="shared" si="1"/>
        <v>0</v>
      </c>
      <c r="V19" s="5"/>
      <c r="W19" s="5"/>
      <c r="X19" s="5">
        <f t="shared" si="3"/>
        <v>0</v>
      </c>
      <c r="Y19" s="54"/>
      <c r="Z19" s="45"/>
    </row>
    <row r="20" spans="1:26" hidden="1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74" t="str">
        <f>IF('Order of Draw'!$N20="","",'Order of Draw'!O20)</f>
        <v/>
      </c>
      <c r="D20" s="46"/>
      <c r="E20" s="46"/>
      <c r="F20" s="46"/>
      <c r="G20" s="46"/>
      <c r="H20" s="46"/>
      <c r="I20" s="46"/>
      <c r="J20" s="46"/>
      <c r="L20" s="46"/>
      <c r="M20" s="46"/>
      <c r="N20" s="46"/>
      <c r="O20" s="46"/>
      <c r="P20" s="46"/>
      <c r="Q20" s="46"/>
      <c r="R20" s="46"/>
      <c r="S20" s="10"/>
      <c r="T20" s="5">
        <f t="shared" si="0"/>
        <v>0</v>
      </c>
      <c r="U20" s="5">
        <f t="shared" si="1"/>
        <v>0</v>
      </c>
      <c r="V20" s="5"/>
      <c r="W20" s="5"/>
      <c r="X20" s="5">
        <f t="shared" si="3"/>
        <v>0</v>
      </c>
      <c r="Y20" s="54"/>
      <c r="Z20" s="45"/>
    </row>
    <row r="21" spans="1:26" hidden="1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74" t="str">
        <f>IF('Order of Draw'!$N21="","",'Order of Draw'!O21)</f>
        <v/>
      </c>
      <c r="D21" s="46"/>
      <c r="E21" s="46"/>
      <c r="F21" s="46"/>
      <c r="G21" s="46"/>
      <c r="H21" s="46"/>
      <c r="I21" s="46"/>
      <c r="J21" s="46"/>
      <c r="L21" s="46"/>
      <c r="M21" s="46"/>
      <c r="N21" s="46"/>
      <c r="O21" s="46"/>
      <c r="P21" s="46"/>
      <c r="Q21" s="46"/>
      <c r="R21" s="46"/>
      <c r="S21" s="10"/>
      <c r="T21" s="5">
        <f t="shared" si="0"/>
        <v>0</v>
      </c>
      <c r="U21" s="5">
        <f t="shared" si="1"/>
        <v>0</v>
      </c>
      <c r="V21" s="5"/>
      <c r="W21" s="5"/>
      <c r="X21" s="5">
        <f t="shared" si="3"/>
        <v>0</v>
      </c>
      <c r="Y21" s="54"/>
      <c r="Z21" s="45"/>
    </row>
    <row r="22" spans="1:26" hidden="1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74" t="str">
        <f>IF('Order of Draw'!$N22="","",'Order of Draw'!O22)</f>
        <v/>
      </c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10"/>
      <c r="T22" s="5">
        <f t="shared" si="0"/>
        <v>0</v>
      </c>
      <c r="U22" s="5">
        <f t="shared" si="1"/>
        <v>0</v>
      </c>
      <c r="V22" s="5"/>
      <c r="W22" s="5"/>
      <c r="X22" s="5">
        <f t="shared" si="3"/>
        <v>0</v>
      </c>
      <c r="Y22" s="54"/>
      <c r="Z22" s="45"/>
    </row>
    <row r="23" spans="1:26" hidden="1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74" t="str">
        <f>IF('Order of Draw'!$N23="","",'Order of Draw'!O23)</f>
        <v/>
      </c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P23" s="46"/>
      <c r="Q23" s="46"/>
      <c r="R23" s="46"/>
      <c r="S23" s="10"/>
      <c r="T23" s="5">
        <f t="shared" si="0"/>
        <v>0</v>
      </c>
      <c r="U23" s="5">
        <f t="shared" si="1"/>
        <v>0</v>
      </c>
      <c r="V23" s="5"/>
      <c r="W23" s="5"/>
      <c r="X23" s="5">
        <f t="shared" si="3"/>
        <v>0</v>
      </c>
      <c r="Y23" s="54"/>
      <c r="Z23" s="45"/>
    </row>
    <row r="24" spans="1:26" hidden="1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74" t="str">
        <f>IF('Order of Draw'!$N24="","",'Order of Draw'!O24)</f>
        <v/>
      </c>
      <c r="D24" s="46"/>
      <c r="E24" s="46"/>
      <c r="F24" s="46"/>
      <c r="G24" s="46"/>
      <c r="H24" s="46"/>
      <c r="I24" s="46"/>
      <c r="J24" s="46"/>
      <c r="L24" s="46"/>
      <c r="M24" s="46"/>
      <c r="N24" s="46"/>
      <c r="O24" s="46"/>
      <c r="P24" s="46"/>
      <c r="Q24" s="46"/>
      <c r="R24" s="46"/>
      <c r="S24" s="10"/>
      <c r="T24" s="5">
        <f t="shared" si="0"/>
        <v>0</v>
      </c>
      <c r="U24" s="5">
        <f t="shared" si="1"/>
        <v>0</v>
      </c>
      <c r="V24" s="5"/>
      <c r="W24" s="5"/>
      <c r="X24" s="5">
        <f t="shared" si="3"/>
        <v>0</v>
      </c>
      <c r="Y24" s="54"/>
      <c r="Z24" s="45"/>
    </row>
    <row r="25" spans="1:26" hidden="1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74" t="str">
        <f>IF('Order of Draw'!$N25="","",'Order of Draw'!O25)</f>
        <v/>
      </c>
      <c r="D25" s="46"/>
      <c r="E25" s="46"/>
      <c r="F25" s="46"/>
      <c r="G25" s="46"/>
      <c r="H25" s="46"/>
      <c r="I25" s="46"/>
      <c r="J25" s="46"/>
      <c r="L25" s="46"/>
      <c r="M25" s="46"/>
      <c r="N25" s="46"/>
      <c r="O25" s="46"/>
      <c r="P25" s="46"/>
      <c r="Q25" s="46"/>
      <c r="R25" s="46"/>
      <c r="S25" s="10"/>
      <c r="T25" s="5">
        <f t="shared" si="0"/>
        <v>0</v>
      </c>
      <c r="U25" s="5">
        <f t="shared" si="1"/>
        <v>0</v>
      </c>
      <c r="V25" s="5"/>
      <c r="W25" s="5"/>
      <c r="X25" s="5">
        <f t="shared" si="3"/>
        <v>0</v>
      </c>
      <c r="Y25" s="54"/>
      <c r="Z25" s="45"/>
    </row>
    <row r="26" spans="1:26" hidden="1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74" t="str">
        <f>IF('Order of Draw'!$N26="","",'Order of Draw'!O26)</f>
        <v/>
      </c>
      <c r="D26" s="46"/>
      <c r="E26" s="46"/>
      <c r="F26" s="46"/>
      <c r="G26" s="46"/>
      <c r="H26" s="46"/>
      <c r="I26" s="46"/>
      <c r="J26" s="46"/>
      <c r="L26" s="46"/>
      <c r="M26" s="46"/>
      <c r="N26" s="46"/>
      <c r="O26" s="46"/>
      <c r="P26" s="46"/>
      <c r="Q26" s="46"/>
      <c r="R26" s="46"/>
      <c r="S26" s="10"/>
      <c r="T26" s="5">
        <f t="shared" si="0"/>
        <v>0</v>
      </c>
      <c r="U26" s="5">
        <f t="shared" si="1"/>
        <v>0</v>
      </c>
      <c r="V26" s="5"/>
      <c r="W26" s="5"/>
      <c r="X26" s="5">
        <f t="shared" si="3"/>
        <v>0</v>
      </c>
      <c r="Y26" s="54"/>
      <c r="Z26" s="45"/>
    </row>
    <row r="27" spans="1:26" hidden="1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74" t="str">
        <f>IF('Order of Draw'!$N27="","",'Order of Draw'!O27)</f>
        <v/>
      </c>
      <c r="D27" s="46"/>
      <c r="E27" s="46"/>
      <c r="F27" s="46"/>
      <c r="G27" s="46"/>
      <c r="H27" s="46"/>
      <c r="I27" s="46"/>
      <c r="J27" s="46"/>
      <c r="L27" s="46"/>
      <c r="M27" s="46"/>
      <c r="N27" s="46"/>
      <c r="O27" s="46"/>
      <c r="P27" s="46"/>
      <c r="Q27" s="46"/>
      <c r="R27" s="46"/>
      <c r="S27" s="10"/>
      <c r="T27" s="5">
        <f t="shared" si="0"/>
        <v>0</v>
      </c>
      <c r="U27" s="5">
        <f t="shared" si="1"/>
        <v>0</v>
      </c>
      <c r="V27" s="5"/>
      <c r="W27" s="5"/>
      <c r="X27" s="5">
        <f t="shared" si="3"/>
        <v>0</v>
      </c>
      <c r="Y27" s="54"/>
      <c r="Z27" s="45"/>
    </row>
    <row r="28" spans="1:26" hidden="1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74" t="str">
        <f>IF('Order of Draw'!$N28="","",'Order of Draw'!O28)</f>
        <v/>
      </c>
      <c r="D28" s="46"/>
      <c r="E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Q28" s="46"/>
      <c r="R28" s="46"/>
      <c r="S28" s="10"/>
      <c r="T28" s="5">
        <f t="shared" si="0"/>
        <v>0</v>
      </c>
      <c r="U28" s="5">
        <f t="shared" si="1"/>
        <v>0</v>
      </c>
      <c r="V28" s="5"/>
      <c r="W28" s="5"/>
      <c r="X28" s="5">
        <f t="shared" si="3"/>
        <v>0</v>
      </c>
      <c r="Y28" s="54"/>
      <c r="Z28" s="45"/>
    </row>
    <row r="29" spans="1:26" hidden="1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74" t="str">
        <f>IF('Order of Draw'!$N29="","",'Order of Draw'!O29)</f>
        <v/>
      </c>
      <c r="D29" s="46"/>
      <c r="E29" s="46"/>
      <c r="F29" s="46"/>
      <c r="G29" s="46"/>
      <c r="H29" s="46"/>
      <c r="I29" s="46"/>
      <c r="J29" s="46"/>
      <c r="L29" s="46"/>
      <c r="M29" s="46"/>
      <c r="N29" s="46"/>
      <c r="O29" s="46"/>
      <c r="P29" s="46"/>
      <c r="Q29" s="46"/>
      <c r="R29" s="46"/>
      <c r="S29" s="10"/>
      <c r="T29" s="5">
        <f t="shared" si="0"/>
        <v>0</v>
      </c>
      <c r="U29" s="5">
        <f t="shared" si="1"/>
        <v>0</v>
      </c>
      <c r="V29" s="5"/>
      <c r="W29" s="5"/>
      <c r="X29" s="5">
        <f t="shared" si="3"/>
        <v>0</v>
      </c>
      <c r="Y29" s="54"/>
      <c r="Z29" s="45"/>
    </row>
    <row r="30" spans="1:26" hidden="1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74" t="str">
        <f>IF('Order of Draw'!$N30="","",'Order of Draw'!O30)</f>
        <v/>
      </c>
      <c r="D30" s="46"/>
      <c r="E30" s="46"/>
      <c r="F30" s="46"/>
      <c r="G30" s="46"/>
      <c r="H30" s="46"/>
      <c r="I30" s="46"/>
      <c r="J30" s="46"/>
      <c r="L30" s="46"/>
      <c r="M30" s="46"/>
      <c r="N30" s="46"/>
      <c r="O30" s="46"/>
      <c r="P30" s="46"/>
      <c r="Q30" s="46"/>
      <c r="R30" s="46"/>
      <c r="S30" s="10"/>
      <c r="T30" s="5">
        <f t="shared" si="0"/>
        <v>0</v>
      </c>
      <c r="U30" s="5">
        <f t="shared" si="1"/>
        <v>0</v>
      </c>
      <c r="V30" s="5"/>
      <c r="W30" s="5"/>
      <c r="X30" s="5">
        <f t="shared" si="3"/>
        <v>0</v>
      </c>
      <c r="Y30" s="54"/>
      <c r="Z30" s="45"/>
    </row>
    <row r="31" spans="1:26" hidden="1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74" t="str">
        <f>IF('Order of Draw'!$N31="","",'Order of Draw'!O31)</f>
        <v/>
      </c>
      <c r="D31" s="46"/>
      <c r="E31" s="46"/>
      <c r="F31" s="46"/>
      <c r="G31" s="46"/>
      <c r="H31" s="46"/>
      <c r="I31" s="46"/>
      <c r="J31" s="46"/>
      <c r="L31" s="46"/>
      <c r="M31" s="46"/>
      <c r="N31" s="46"/>
      <c r="O31" s="46"/>
      <c r="P31" s="46"/>
      <c r="Q31" s="46"/>
      <c r="R31" s="46"/>
      <c r="S31" s="10"/>
      <c r="T31" s="5">
        <f t="shared" si="0"/>
        <v>0</v>
      </c>
      <c r="U31" s="5">
        <f t="shared" si="1"/>
        <v>0</v>
      </c>
      <c r="V31" s="5"/>
      <c r="W31" s="5"/>
      <c r="X31" s="5">
        <f t="shared" si="3"/>
        <v>0</v>
      </c>
      <c r="Y31" s="54"/>
      <c r="Z31" s="45"/>
    </row>
    <row r="32" spans="1:26" hidden="1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74" t="str">
        <f>IF('Order of Draw'!$N32="","",'Order of Draw'!O32)</f>
        <v/>
      </c>
      <c r="D32" s="46"/>
      <c r="E32" s="46"/>
      <c r="F32" s="46"/>
      <c r="G32" s="46"/>
      <c r="H32" s="46"/>
      <c r="I32" s="46"/>
      <c r="J32" s="46"/>
      <c r="L32" s="46"/>
      <c r="M32" s="46"/>
      <c r="N32" s="46"/>
      <c r="O32" s="46"/>
      <c r="P32" s="46"/>
      <c r="Q32" s="46"/>
      <c r="R32" s="46"/>
      <c r="S32" s="10"/>
      <c r="T32" s="5">
        <f t="shared" si="0"/>
        <v>0</v>
      </c>
      <c r="U32" s="5">
        <f t="shared" si="1"/>
        <v>0</v>
      </c>
      <c r="V32" s="5"/>
      <c r="W32" s="5"/>
      <c r="X32" s="5">
        <f t="shared" si="3"/>
        <v>0</v>
      </c>
      <c r="Y32" s="54"/>
      <c r="Z32" s="45"/>
    </row>
    <row r="33" spans="25:25" hidden="1" x14ac:dyDescent="0.25">
      <c r="Y33" s="29"/>
    </row>
    <row r="34" spans="25:25" hidden="1" x14ac:dyDescent="0.25">
      <c r="Y34" s="29"/>
    </row>
    <row r="35" spans="25:25" hidden="1" x14ac:dyDescent="0.25">
      <c r="Y35" s="29"/>
    </row>
    <row r="36" spans="25:25" hidden="1" x14ac:dyDescent="0.25">
      <c r="Y36" s="29"/>
    </row>
    <row r="37" spans="25:25" x14ac:dyDescent="0.25">
      <c r="Y37" s="29"/>
    </row>
  </sheetData>
  <sortState ref="A3:X6">
    <sortCondition descending="1" ref="X3:X6"/>
  </sortState>
  <phoneticPr fontId="1" type="noConversion"/>
  <conditionalFormatting sqref="U6:V32">
    <cfRule type="expression" dxfId="91" priority="20" stopIfTrue="1">
      <formula>MOD(ROW(),2)=0</formula>
    </cfRule>
  </conditionalFormatting>
  <conditionalFormatting sqref="A6:C24 W6:X32 T6:T32">
    <cfRule type="expression" dxfId="90" priority="21" stopIfTrue="1">
      <formula>MOD(ROW(),2)=0</formula>
    </cfRule>
  </conditionalFormatting>
  <conditionalFormatting sqref="A6:A32">
    <cfRule type="expression" dxfId="89" priority="19" stopIfTrue="1">
      <formula>MOD(ROW(),2)=0</formula>
    </cfRule>
  </conditionalFormatting>
  <conditionalFormatting sqref="B6:B32">
    <cfRule type="expression" dxfId="88" priority="18" stopIfTrue="1">
      <formula>MOD(ROW(),2)=0</formula>
    </cfRule>
  </conditionalFormatting>
  <conditionalFormatting sqref="C6:C32">
    <cfRule type="expression" dxfId="87" priority="17" stopIfTrue="1">
      <formula>MOD(ROW(),2)=0</formula>
    </cfRule>
  </conditionalFormatting>
  <conditionalFormatting sqref="A3:C5">
    <cfRule type="expression" dxfId="86" priority="14" stopIfTrue="1">
      <formula>MOD(ROW(),2)=0</formula>
    </cfRule>
  </conditionalFormatting>
  <conditionalFormatting sqref="U5:V5">
    <cfRule type="expression" dxfId="85" priority="10" stopIfTrue="1">
      <formula>MOD(ROW(),2)=0</formula>
    </cfRule>
  </conditionalFormatting>
  <conditionalFormatting sqref="W5:X5 T5">
    <cfRule type="expression" dxfId="84" priority="11" stopIfTrue="1">
      <formula>MOD(ROW(),2)=0</formula>
    </cfRule>
  </conditionalFormatting>
  <conditionalFormatting sqref="T3:V32">
    <cfRule type="expression" dxfId="83" priority="5" stopIfTrue="1">
      <formula>MOD(ROW(),2)=0</formula>
    </cfRule>
  </conditionalFormatting>
  <conditionalFormatting sqref="W3:W32">
    <cfRule type="expression" dxfId="82" priority="4" stopIfTrue="1">
      <formula>MOD(ROW(),2)=0</formula>
    </cfRule>
  </conditionalFormatting>
  <conditionalFormatting sqref="X3:X32">
    <cfRule type="expression" dxfId="81" priority="3" stopIfTrue="1">
      <formula>MOD(ROW(),2)=0</formula>
    </cfRule>
  </conditionalFormatting>
  <conditionalFormatting sqref="L3:R32">
    <cfRule type="expression" dxfId="80" priority="1" stopIfTrue="1">
      <formula>MOD(ROW(),2)=0</formula>
    </cfRule>
  </conditionalFormatting>
  <conditionalFormatting sqref="D3:J32">
    <cfRule type="expression" dxfId="79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O6" sqref="O6"/>
    </sheetView>
  </sheetViews>
  <sheetFormatPr defaultRowHeight="12.75" x14ac:dyDescent="0.2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1" width="12.7109375" customWidth="1"/>
    <col min="12" max="13" width="3.7109375" customWidth="1"/>
    <col min="14" max="15" width="12.7109375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58" t="s">
        <v>30</v>
      </c>
      <c r="C3" s="58" t="s">
        <v>32</v>
      </c>
      <c r="E3" s="28">
        <v>1</v>
      </c>
      <c r="F3" s="58" t="s">
        <v>34</v>
      </c>
      <c r="G3" s="58" t="s">
        <v>37</v>
      </c>
      <c r="I3" s="28">
        <v>1</v>
      </c>
      <c r="J3" s="58" t="s">
        <v>34</v>
      </c>
      <c r="K3" s="58" t="s">
        <v>41</v>
      </c>
      <c r="L3" s="28"/>
      <c r="M3" s="28">
        <v>1</v>
      </c>
      <c r="N3" s="58" t="s">
        <v>34</v>
      </c>
      <c r="O3" s="58" t="s">
        <v>44</v>
      </c>
    </row>
    <row r="4" spans="1:15" x14ac:dyDescent="0.2">
      <c r="A4" s="28">
        <f>+A3+1</f>
        <v>2</v>
      </c>
      <c r="B4" s="58" t="s">
        <v>30</v>
      </c>
      <c r="C4" s="58" t="s">
        <v>33</v>
      </c>
      <c r="E4" s="28">
        <f>+E3+1</f>
        <v>2</v>
      </c>
      <c r="F4" s="58" t="s">
        <v>30</v>
      </c>
      <c r="G4" s="58" t="s">
        <v>38</v>
      </c>
      <c r="I4" s="28">
        <f>+I3+1</f>
        <v>2</v>
      </c>
      <c r="J4" s="58" t="s">
        <v>34</v>
      </c>
      <c r="K4" s="58" t="s">
        <v>43</v>
      </c>
      <c r="L4" s="28"/>
      <c r="M4" s="28">
        <f>+M3+1</f>
        <v>2</v>
      </c>
      <c r="N4" s="58" t="s">
        <v>30</v>
      </c>
      <c r="O4" s="58" t="s">
        <v>45</v>
      </c>
    </row>
    <row r="5" spans="1:15" x14ac:dyDescent="0.2">
      <c r="A5" s="28">
        <f t="shared" ref="A5:A32" si="0">+A4+1</f>
        <v>3</v>
      </c>
      <c r="B5" s="58" t="s">
        <v>34</v>
      </c>
      <c r="C5" s="58" t="s">
        <v>35</v>
      </c>
      <c r="E5" s="28">
        <f t="shared" ref="E5:E32" si="1">+E4+1</f>
        <v>3</v>
      </c>
      <c r="F5" s="58" t="s">
        <v>34</v>
      </c>
      <c r="G5" s="58" t="s">
        <v>39</v>
      </c>
      <c r="I5" s="28">
        <f t="shared" ref="I5:I32" si="2">+I4+1</f>
        <v>3</v>
      </c>
      <c r="J5" s="58" t="s">
        <v>30</v>
      </c>
      <c r="K5" s="58" t="s">
        <v>42</v>
      </c>
      <c r="L5" s="28"/>
      <c r="M5" s="28">
        <f t="shared" ref="M5:M32" si="3">+M4+1</f>
        <v>3</v>
      </c>
      <c r="N5" s="58" t="s">
        <v>34</v>
      </c>
      <c r="O5" s="58" t="s">
        <v>47</v>
      </c>
    </row>
    <row r="6" spans="1:15" x14ac:dyDescent="0.2">
      <c r="A6" s="28">
        <f t="shared" si="0"/>
        <v>4</v>
      </c>
      <c r="B6" s="58" t="s">
        <v>30</v>
      </c>
      <c r="C6" s="58" t="s">
        <v>36</v>
      </c>
      <c r="E6" s="28">
        <f t="shared" si="1"/>
        <v>4</v>
      </c>
      <c r="F6" s="58" t="s">
        <v>30</v>
      </c>
      <c r="G6" s="58" t="s">
        <v>40</v>
      </c>
      <c r="I6" s="28">
        <f t="shared" si="2"/>
        <v>4</v>
      </c>
      <c r="J6" s="58"/>
      <c r="K6" s="58"/>
      <c r="L6" s="28"/>
      <c r="M6" s="28">
        <f t="shared" si="3"/>
        <v>4</v>
      </c>
      <c r="N6" s="58" t="s">
        <v>30</v>
      </c>
      <c r="O6" s="58" t="s">
        <v>46</v>
      </c>
    </row>
    <row r="7" spans="1:15" x14ac:dyDescent="0.2">
      <c r="A7" s="28">
        <f t="shared" si="0"/>
        <v>5</v>
      </c>
      <c r="B7" s="58"/>
      <c r="C7" s="58"/>
      <c r="E7" s="28">
        <f t="shared" si="1"/>
        <v>5</v>
      </c>
      <c r="F7" s="58"/>
      <c r="G7" s="58"/>
      <c r="I7" s="28">
        <f t="shared" si="2"/>
        <v>5</v>
      </c>
      <c r="J7" s="58"/>
      <c r="K7" s="58"/>
      <c r="L7" s="28"/>
      <c r="M7" s="28">
        <f t="shared" si="3"/>
        <v>5</v>
      </c>
      <c r="N7" s="58"/>
      <c r="O7" s="58"/>
    </row>
    <row r="8" spans="1:15" x14ac:dyDescent="0.2">
      <c r="A8" s="28">
        <f t="shared" si="0"/>
        <v>6</v>
      </c>
      <c r="B8" s="58"/>
      <c r="C8" s="58"/>
      <c r="E8" s="28">
        <f t="shared" si="1"/>
        <v>6</v>
      </c>
      <c r="F8" s="58"/>
      <c r="G8" s="58"/>
      <c r="I8" s="28">
        <f t="shared" si="2"/>
        <v>6</v>
      </c>
      <c r="J8" s="58"/>
      <c r="K8" s="58"/>
      <c r="L8" s="28"/>
      <c r="M8" s="28">
        <f t="shared" si="3"/>
        <v>6</v>
      </c>
      <c r="N8" s="58"/>
      <c r="O8" s="58"/>
    </row>
    <row r="9" spans="1:15" x14ac:dyDescent="0.2">
      <c r="A9" s="28">
        <f t="shared" si="0"/>
        <v>7</v>
      </c>
      <c r="B9" s="58"/>
      <c r="C9" s="58"/>
      <c r="E9" s="28">
        <f t="shared" si="1"/>
        <v>7</v>
      </c>
      <c r="F9" s="58"/>
      <c r="G9" s="58"/>
      <c r="I9" s="28">
        <f t="shared" si="2"/>
        <v>7</v>
      </c>
      <c r="J9" s="58"/>
      <c r="K9" s="58"/>
      <c r="L9" s="28"/>
      <c r="M9" s="28">
        <f t="shared" si="3"/>
        <v>7</v>
      </c>
      <c r="N9" s="58"/>
      <c r="O9" s="58"/>
    </row>
    <row r="10" spans="1:15" x14ac:dyDescent="0.2">
      <c r="A10" s="28">
        <f t="shared" si="0"/>
        <v>8</v>
      </c>
      <c r="B10" s="58"/>
      <c r="C10" s="58"/>
      <c r="E10" s="28">
        <f t="shared" si="1"/>
        <v>8</v>
      </c>
      <c r="F10" s="58"/>
      <c r="G10" s="58"/>
      <c r="I10" s="28">
        <f t="shared" si="2"/>
        <v>8</v>
      </c>
      <c r="J10" s="58"/>
      <c r="K10" s="58"/>
      <c r="L10" s="28"/>
      <c r="M10" s="28">
        <f t="shared" si="3"/>
        <v>8</v>
      </c>
      <c r="N10" s="58"/>
      <c r="O10" s="58"/>
    </row>
    <row r="11" spans="1:15" x14ac:dyDescent="0.2">
      <c r="A11" s="28">
        <f t="shared" si="0"/>
        <v>9</v>
      </c>
      <c r="B11" s="58"/>
      <c r="C11" s="58"/>
      <c r="E11" s="28">
        <f t="shared" si="1"/>
        <v>9</v>
      </c>
      <c r="F11" s="58"/>
      <c r="G11" s="58"/>
      <c r="I11" s="28">
        <f t="shared" si="2"/>
        <v>9</v>
      </c>
      <c r="J11" s="58"/>
      <c r="K11" s="58"/>
      <c r="L11" s="28"/>
      <c r="M11" s="28">
        <f t="shared" si="3"/>
        <v>9</v>
      </c>
      <c r="N11" s="58"/>
      <c r="O11" s="58"/>
    </row>
    <row r="12" spans="1:15" x14ac:dyDescent="0.2">
      <c r="A12" s="28">
        <f t="shared" si="0"/>
        <v>10</v>
      </c>
      <c r="B12" s="58"/>
      <c r="C12" s="58"/>
      <c r="E12" s="28">
        <f t="shared" si="1"/>
        <v>10</v>
      </c>
      <c r="F12" s="58"/>
      <c r="G12" s="58"/>
      <c r="I12" s="28">
        <f t="shared" si="2"/>
        <v>10</v>
      </c>
      <c r="J12" s="58"/>
      <c r="K12" s="58"/>
      <c r="L12" s="28"/>
      <c r="M12" s="28">
        <f t="shared" si="3"/>
        <v>10</v>
      </c>
      <c r="N12" s="58"/>
      <c r="O12" s="58"/>
    </row>
    <row r="13" spans="1:15" x14ac:dyDescent="0.2">
      <c r="A13" s="28">
        <f t="shared" si="0"/>
        <v>11</v>
      </c>
      <c r="B13" s="58"/>
      <c r="C13" s="58"/>
      <c r="E13" s="28">
        <f t="shared" si="1"/>
        <v>11</v>
      </c>
      <c r="F13" s="58"/>
      <c r="G13" s="58"/>
      <c r="I13" s="28">
        <f t="shared" si="2"/>
        <v>11</v>
      </c>
      <c r="J13" s="58"/>
      <c r="K13" s="58"/>
      <c r="L13" s="28"/>
      <c r="M13" s="28">
        <f t="shared" si="3"/>
        <v>11</v>
      </c>
      <c r="N13" s="58"/>
      <c r="O13" s="58"/>
    </row>
    <row r="14" spans="1:15" x14ac:dyDescent="0.2">
      <c r="A14" s="28">
        <f t="shared" si="0"/>
        <v>12</v>
      </c>
      <c r="B14" s="58"/>
      <c r="C14" s="58"/>
      <c r="E14" s="28">
        <f t="shared" si="1"/>
        <v>12</v>
      </c>
      <c r="F14" s="58"/>
      <c r="G14" s="58"/>
      <c r="I14" s="28">
        <f t="shared" si="2"/>
        <v>12</v>
      </c>
      <c r="J14" s="58"/>
      <c r="K14" s="58"/>
      <c r="L14" s="28"/>
      <c r="M14" s="28">
        <f t="shared" si="3"/>
        <v>12</v>
      </c>
      <c r="N14" s="58"/>
      <c r="O14" s="58"/>
    </row>
    <row r="15" spans="1:15" x14ac:dyDescent="0.2">
      <c r="A15" s="28">
        <f t="shared" si="0"/>
        <v>13</v>
      </c>
      <c r="B15" s="58"/>
      <c r="C15" s="58"/>
      <c r="E15" s="28">
        <f t="shared" si="1"/>
        <v>13</v>
      </c>
      <c r="F15" s="58"/>
      <c r="G15" s="58"/>
      <c r="I15" s="28">
        <f t="shared" si="2"/>
        <v>13</v>
      </c>
      <c r="J15" s="58"/>
      <c r="K15" s="58"/>
      <c r="L15" s="28"/>
      <c r="M15" s="28">
        <f t="shared" si="3"/>
        <v>13</v>
      </c>
      <c r="N15" s="58"/>
      <c r="O15" s="58"/>
    </row>
    <row r="16" spans="1:15" x14ac:dyDescent="0.2">
      <c r="A16" s="28">
        <f t="shared" si="0"/>
        <v>14</v>
      </c>
      <c r="B16" s="58"/>
      <c r="C16" s="58"/>
      <c r="E16" s="28">
        <f t="shared" si="1"/>
        <v>14</v>
      </c>
      <c r="F16" s="58"/>
      <c r="G16" s="58"/>
      <c r="I16" s="28">
        <f t="shared" si="2"/>
        <v>14</v>
      </c>
      <c r="J16" s="58"/>
      <c r="K16" s="58"/>
      <c r="L16" s="28"/>
      <c r="M16" s="28">
        <f t="shared" si="3"/>
        <v>14</v>
      </c>
      <c r="N16" s="58"/>
      <c r="O16" s="58"/>
    </row>
    <row r="17" spans="1:15" x14ac:dyDescent="0.2">
      <c r="A17" s="28">
        <f t="shared" si="0"/>
        <v>15</v>
      </c>
      <c r="B17" s="58"/>
      <c r="C17" s="58"/>
      <c r="E17" s="28">
        <f t="shared" si="1"/>
        <v>15</v>
      </c>
      <c r="F17" s="58"/>
      <c r="G17" s="58"/>
      <c r="I17" s="28">
        <f t="shared" si="2"/>
        <v>15</v>
      </c>
      <c r="J17" s="58"/>
      <c r="K17" s="58"/>
      <c r="L17" s="28"/>
      <c r="M17" s="28">
        <f t="shared" si="3"/>
        <v>15</v>
      </c>
      <c r="N17" s="58"/>
      <c r="O17" s="58"/>
    </row>
    <row r="18" spans="1:15" x14ac:dyDescent="0.2">
      <c r="A18" s="28">
        <f t="shared" si="0"/>
        <v>16</v>
      </c>
      <c r="B18" s="58"/>
      <c r="C18" s="58"/>
      <c r="E18" s="28">
        <f t="shared" si="1"/>
        <v>16</v>
      </c>
      <c r="F18" s="58"/>
      <c r="G18" s="58"/>
      <c r="I18" s="28">
        <f t="shared" si="2"/>
        <v>16</v>
      </c>
      <c r="J18" s="58"/>
      <c r="K18" s="58"/>
      <c r="L18" s="28"/>
      <c r="M18" s="28">
        <f t="shared" si="3"/>
        <v>16</v>
      </c>
      <c r="N18" s="58"/>
      <c r="O18" s="58"/>
    </row>
    <row r="19" spans="1:15" x14ac:dyDescent="0.2">
      <c r="A19" s="28">
        <f t="shared" si="0"/>
        <v>17</v>
      </c>
      <c r="B19" s="58"/>
      <c r="C19" s="58"/>
      <c r="E19" s="28">
        <f t="shared" si="1"/>
        <v>17</v>
      </c>
      <c r="F19" s="58"/>
      <c r="G19" s="58"/>
      <c r="I19" s="28">
        <f t="shared" si="2"/>
        <v>17</v>
      </c>
      <c r="J19" s="58"/>
      <c r="K19" s="58"/>
      <c r="L19" s="28"/>
      <c r="M19" s="28">
        <f t="shared" si="3"/>
        <v>17</v>
      </c>
      <c r="N19" s="58"/>
      <c r="O19" s="58"/>
    </row>
    <row r="20" spans="1:15" x14ac:dyDescent="0.2">
      <c r="A20" s="28">
        <f t="shared" si="0"/>
        <v>18</v>
      </c>
      <c r="B20" s="58"/>
      <c r="C20" s="58"/>
      <c r="E20" s="28">
        <f t="shared" si="1"/>
        <v>18</v>
      </c>
      <c r="F20" s="58"/>
      <c r="G20" s="58"/>
      <c r="I20" s="28">
        <f t="shared" si="2"/>
        <v>18</v>
      </c>
      <c r="J20" s="58"/>
      <c r="K20" s="58"/>
      <c r="L20" s="28"/>
      <c r="M20" s="28">
        <f t="shared" si="3"/>
        <v>18</v>
      </c>
      <c r="N20" s="58"/>
      <c r="O20" s="58"/>
    </row>
    <row r="21" spans="1:15" x14ac:dyDescent="0.2">
      <c r="A21" s="28">
        <f t="shared" si="0"/>
        <v>19</v>
      </c>
      <c r="B21" s="58"/>
      <c r="C21" s="58"/>
      <c r="E21" s="28">
        <f t="shared" si="1"/>
        <v>19</v>
      </c>
      <c r="F21" s="58"/>
      <c r="G21" s="58"/>
      <c r="I21" s="28">
        <f t="shared" si="2"/>
        <v>19</v>
      </c>
      <c r="J21" s="58"/>
      <c r="K21" s="58"/>
      <c r="L21" s="28"/>
      <c r="M21" s="28">
        <f t="shared" si="3"/>
        <v>19</v>
      </c>
      <c r="N21" s="58"/>
      <c r="O21" s="58"/>
    </row>
    <row r="22" spans="1:15" x14ac:dyDescent="0.2">
      <c r="A22" s="28">
        <f t="shared" si="0"/>
        <v>20</v>
      </c>
      <c r="B22" s="58"/>
      <c r="C22" s="58"/>
      <c r="E22" s="28">
        <f t="shared" si="1"/>
        <v>20</v>
      </c>
      <c r="F22" s="58"/>
      <c r="G22" s="58"/>
      <c r="I22" s="28">
        <f t="shared" si="2"/>
        <v>20</v>
      </c>
      <c r="J22" s="58"/>
      <c r="K22" s="58"/>
      <c r="L22" s="28"/>
      <c r="M22" s="28">
        <f t="shared" si="3"/>
        <v>20</v>
      </c>
      <c r="N22" s="58"/>
      <c r="O22" s="58"/>
    </row>
    <row r="23" spans="1:15" x14ac:dyDescent="0.2">
      <c r="A23" s="28">
        <f t="shared" si="0"/>
        <v>21</v>
      </c>
      <c r="B23" s="58"/>
      <c r="C23" s="58"/>
      <c r="E23" s="28">
        <f t="shared" si="1"/>
        <v>21</v>
      </c>
      <c r="F23" s="58"/>
      <c r="G23" s="58"/>
      <c r="I23" s="28">
        <f t="shared" si="2"/>
        <v>21</v>
      </c>
      <c r="J23" s="58"/>
      <c r="K23" s="58"/>
      <c r="L23" s="28"/>
      <c r="M23" s="28">
        <f t="shared" si="3"/>
        <v>21</v>
      </c>
      <c r="N23" s="58"/>
      <c r="O23" s="58"/>
    </row>
    <row r="24" spans="1:15" x14ac:dyDescent="0.2">
      <c r="A24" s="28">
        <f t="shared" si="0"/>
        <v>22</v>
      </c>
      <c r="B24" s="58"/>
      <c r="C24" s="58"/>
      <c r="E24" s="28">
        <f t="shared" si="1"/>
        <v>22</v>
      </c>
      <c r="F24" s="58"/>
      <c r="G24" s="58"/>
      <c r="I24" s="28">
        <f t="shared" si="2"/>
        <v>22</v>
      </c>
      <c r="J24" s="58"/>
      <c r="K24" s="58"/>
      <c r="L24" s="28"/>
      <c r="M24" s="28">
        <f t="shared" si="3"/>
        <v>22</v>
      </c>
      <c r="N24" s="58"/>
      <c r="O24" s="58"/>
    </row>
    <row r="25" spans="1:15" x14ac:dyDescent="0.2">
      <c r="A25" s="28">
        <f t="shared" si="0"/>
        <v>23</v>
      </c>
      <c r="B25" s="58"/>
      <c r="C25" s="58"/>
      <c r="E25" s="28">
        <f t="shared" si="1"/>
        <v>23</v>
      </c>
      <c r="F25" s="58"/>
      <c r="G25" s="58"/>
      <c r="I25" s="28">
        <f t="shared" si="2"/>
        <v>23</v>
      </c>
      <c r="J25" s="58"/>
      <c r="K25" s="58"/>
      <c r="L25" s="28"/>
      <c r="M25" s="28">
        <f t="shared" si="3"/>
        <v>23</v>
      </c>
      <c r="N25" s="58"/>
      <c r="O25" s="58"/>
    </row>
    <row r="26" spans="1:15" x14ac:dyDescent="0.2">
      <c r="A26" s="28">
        <f t="shared" si="0"/>
        <v>24</v>
      </c>
      <c r="B26" s="58"/>
      <c r="C26" s="58"/>
      <c r="E26" s="28">
        <f t="shared" si="1"/>
        <v>24</v>
      </c>
      <c r="F26" s="58"/>
      <c r="G26" s="58"/>
      <c r="I26" s="28">
        <f t="shared" si="2"/>
        <v>24</v>
      </c>
      <c r="J26" s="58"/>
      <c r="K26" s="58"/>
      <c r="L26" s="28"/>
      <c r="M26" s="28">
        <f t="shared" si="3"/>
        <v>24</v>
      </c>
      <c r="N26" s="58"/>
      <c r="O26" s="58"/>
    </row>
    <row r="27" spans="1:15" x14ac:dyDescent="0.2">
      <c r="A27" s="28">
        <f t="shared" si="0"/>
        <v>25</v>
      </c>
      <c r="B27" s="58"/>
      <c r="C27" s="58"/>
      <c r="E27" s="28">
        <f t="shared" si="1"/>
        <v>25</v>
      </c>
      <c r="F27" s="58"/>
      <c r="G27" s="58"/>
      <c r="I27" s="28">
        <f t="shared" si="2"/>
        <v>25</v>
      </c>
      <c r="J27" s="58"/>
      <c r="K27" s="58"/>
      <c r="L27" s="28"/>
      <c r="M27" s="28">
        <f t="shared" si="3"/>
        <v>25</v>
      </c>
      <c r="N27" s="58"/>
      <c r="O27" s="58"/>
    </row>
    <row r="28" spans="1:15" x14ac:dyDescent="0.2">
      <c r="A28" s="28">
        <f t="shared" si="0"/>
        <v>26</v>
      </c>
      <c r="B28" s="58"/>
      <c r="C28" s="58"/>
      <c r="E28" s="28">
        <f t="shared" si="1"/>
        <v>26</v>
      </c>
      <c r="F28" s="58"/>
      <c r="G28" s="58"/>
      <c r="I28" s="28">
        <f t="shared" si="2"/>
        <v>26</v>
      </c>
      <c r="J28" s="58"/>
      <c r="K28" s="58"/>
      <c r="L28" s="28"/>
      <c r="M28" s="28">
        <f t="shared" si="3"/>
        <v>26</v>
      </c>
      <c r="N28" s="58"/>
      <c r="O28" s="58"/>
    </row>
    <row r="29" spans="1:15" x14ac:dyDescent="0.2">
      <c r="A29" s="28">
        <f t="shared" si="0"/>
        <v>27</v>
      </c>
      <c r="B29" s="58"/>
      <c r="C29" s="58"/>
      <c r="E29" s="28">
        <f t="shared" si="1"/>
        <v>27</v>
      </c>
      <c r="F29" s="58"/>
      <c r="G29" s="58"/>
      <c r="I29" s="28">
        <f t="shared" si="2"/>
        <v>27</v>
      </c>
      <c r="J29" s="58"/>
      <c r="K29" s="58"/>
      <c r="L29" s="28"/>
      <c r="M29" s="28">
        <f t="shared" si="3"/>
        <v>27</v>
      </c>
      <c r="N29" s="58"/>
      <c r="O29" s="58"/>
    </row>
    <row r="30" spans="1:15" x14ac:dyDescent="0.2">
      <c r="A30" s="28">
        <f t="shared" si="0"/>
        <v>28</v>
      </c>
      <c r="B30" s="58"/>
      <c r="C30" s="58"/>
      <c r="E30" s="28">
        <f t="shared" si="1"/>
        <v>28</v>
      </c>
      <c r="F30" s="58"/>
      <c r="G30" s="58"/>
      <c r="I30" s="28">
        <f t="shared" si="2"/>
        <v>28</v>
      </c>
      <c r="J30" s="58"/>
      <c r="K30" s="58"/>
      <c r="L30" s="28"/>
      <c r="M30" s="28">
        <f t="shared" si="3"/>
        <v>28</v>
      </c>
      <c r="N30" s="58"/>
      <c r="O30" s="58"/>
    </row>
    <row r="31" spans="1:15" x14ac:dyDescent="0.2">
      <c r="A31" s="28">
        <f t="shared" si="0"/>
        <v>29</v>
      </c>
      <c r="B31" s="58"/>
      <c r="C31" s="58"/>
      <c r="E31" s="28">
        <f t="shared" si="1"/>
        <v>29</v>
      </c>
      <c r="F31" s="58"/>
      <c r="G31" s="58"/>
      <c r="I31" s="28">
        <f t="shared" si="2"/>
        <v>29</v>
      </c>
      <c r="J31" s="58"/>
      <c r="K31" s="58"/>
      <c r="L31" s="28"/>
      <c r="M31" s="28">
        <f t="shared" si="3"/>
        <v>29</v>
      </c>
      <c r="N31" s="58"/>
      <c r="O31" s="58"/>
    </row>
    <row r="32" spans="1:15" x14ac:dyDescent="0.2">
      <c r="A32" s="28">
        <f t="shared" si="0"/>
        <v>30</v>
      </c>
      <c r="B32" s="58"/>
      <c r="C32" s="58"/>
      <c r="E32" s="28">
        <f t="shared" si="1"/>
        <v>30</v>
      </c>
      <c r="F32" s="58"/>
      <c r="G32" s="58"/>
      <c r="I32" s="28">
        <f t="shared" si="2"/>
        <v>30</v>
      </c>
      <c r="J32" s="58"/>
      <c r="K32" s="58"/>
      <c r="L32" s="28"/>
      <c r="M32" s="28">
        <f t="shared" si="3"/>
        <v>30</v>
      </c>
      <c r="N32" s="58"/>
      <c r="O32" s="5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I54"/>
  <sheetViews>
    <sheetView tabSelected="1" zoomScale="90" zoomScaleNormal="90" workbookViewId="0">
      <selection activeCell="H57" sqref="H57"/>
    </sheetView>
  </sheetViews>
  <sheetFormatPr defaultRowHeight="12.75" x14ac:dyDescent="0.2"/>
  <cols>
    <col min="1" max="1" width="10" customWidth="1"/>
    <col min="2" max="2" width="19" bestFit="1" customWidth="1"/>
    <col min="3" max="3" width="16.140625" customWidth="1"/>
    <col min="4" max="4" width="8.7109375" hidden="1" customWidth="1"/>
    <col min="5" max="5" width="10.85546875" customWidth="1"/>
    <col min="6" max="6" width="3.28515625" customWidth="1"/>
    <col min="7" max="7" width="8.5703125" bestFit="1" customWidth="1"/>
    <col min="8" max="8" width="20.28515625" customWidth="1"/>
    <col min="9" max="9" width="13" customWidth="1"/>
    <col min="10" max="10" width="8.7109375" hidden="1" customWidth="1"/>
    <col min="11" max="11" width="11.140625" customWidth="1"/>
    <col min="12" max="12" width="2.5703125" customWidth="1"/>
    <col min="13" max="13" width="8.5703125" bestFit="1" customWidth="1"/>
    <col min="14" max="14" width="27.140625" customWidth="1"/>
    <col min="15" max="15" width="11.28515625" customWidth="1"/>
    <col min="16" max="16" width="8.7109375" hidden="1" customWidth="1"/>
    <col min="17" max="17" width="9.28515625" customWidth="1"/>
    <col min="18" max="18" width="2.42578125" customWidth="1"/>
    <col min="19" max="19" width="8.5703125" bestFit="1" customWidth="1"/>
    <col min="20" max="20" width="28.28515625" style="69" customWidth="1"/>
    <col min="21" max="21" width="14.85546875" customWidth="1"/>
    <col min="22" max="22" width="8.7109375" hidden="1" customWidth="1"/>
    <col min="23" max="23" width="9.140625" customWidth="1"/>
    <col min="24" max="24" width="3" customWidth="1"/>
  </cols>
  <sheetData>
    <row r="2" spans="1:113" ht="18" x14ac:dyDescent="0.25">
      <c r="B2" s="88" t="s">
        <v>18</v>
      </c>
      <c r="C2" s="88" t="s">
        <v>28</v>
      </c>
      <c r="I2" s="60"/>
    </row>
    <row r="3" spans="1:113" ht="18" x14ac:dyDescent="0.25">
      <c r="B3" s="89" t="s">
        <v>34</v>
      </c>
      <c r="C3" s="90">
        <v>26</v>
      </c>
    </row>
    <row r="4" spans="1:113" ht="18" x14ac:dyDescent="0.25">
      <c r="B4" s="89" t="s">
        <v>30</v>
      </c>
      <c r="C4" s="90">
        <v>21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>
        <f>IF(Solos!$X3="Y",Solos!A3,"")</f>
        <v>4</v>
      </c>
      <c r="CR5" s="29" t="str">
        <f>IF(Solos!$X3="Y",Solos!B3,"")</f>
        <v>Prior Lake</v>
      </c>
      <c r="CS5" s="29" t="str">
        <f>IF(Solos!$X3="Y",Solos!C3,"")</f>
        <v>Jessica Shorba</v>
      </c>
      <c r="CT5" s="29">
        <f>IF(Solos!$X3="Y",Solos!W3,"")</f>
        <v>63.666666666666664</v>
      </c>
      <c r="CV5">
        <f>IF(Duets!$X3="Y",Duets!A3,"")</f>
        <v>4</v>
      </c>
      <c r="CW5" t="str">
        <f>IF(Duets!$X3="Y",Duets!B3,"")</f>
        <v>Prior Lake</v>
      </c>
      <c r="CX5" t="str">
        <f>IF(Duets!$X3="Y",Duets!C3,"")</f>
        <v>Shorba, Wagner</v>
      </c>
      <c r="CY5">
        <f>IF(Duets!$X3="Y",Duets!W3,"")</f>
        <v>61.666666666666664</v>
      </c>
      <c r="DA5">
        <f>IF(Trios!$X3="Y",Trios!A3,"")</f>
        <v>2</v>
      </c>
      <c r="DB5" t="str">
        <f>IF(Trios!$X3="Y",Trios!B3,"")</f>
        <v>OMG</v>
      </c>
      <c r="DC5" t="str">
        <f>IF(Trios!$X3="Y",Trios!C3,"")</f>
        <v>Dill, McBride, Merrick</v>
      </c>
      <c r="DD5">
        <f>IF(Trios!$X3="Y",Trios!W3,"")</f>
        <v>57.166666666666671</v>
      </c>
      <c r="DF5">
        <f>IF(Team!$Y3="Y",Team!A3,"")</f>
        <v>3</v>
      </c>
      <c r="DG5" t="str">
        <f>IF(Team!$Y3="Y",Team!B3,"")</f>
        <v>OMG</v>
      </c>
      <c r="DH5" t="str">
        <f>IF(Team!$Y3="Y",Team!C3,"")</f>
        <v>Badger, Dill, Durdin, Ganser, L. McBride, M. McBride, Merrick, Wall</v>
      </c>
      <c r="DI5">
        <f>IF(Team!$Y3="Y",Team!X3,"")</f>
        <v>62.666666666666664</v>
      </c>
    </row>
    <row r="6" spans="1:113" x14ac:dyDescent="0.2">
      <c r="B6" s="29"/>
      <c r="CQ6" s="29">
        <f>IF(Solos!$X4="Y",Solos!A4,"")</f>
        <v>2</v>
      </c>
      <c r="CR6" s="29" t="str">
        <f>IF(Solos!$X4="Y",Solos!B4,"")</f>
        <v>Prior Lake</v>
      </c>
      <c r="CS6" s="29" t="str">
        <f>IF(Solos!$X4="Y",Solos!C4,"")</f>
        <v>Haley Wagner</v>
      </c>
      <c r="CT6" s="29">
        <f>IF(Solos!$X4="Y",Solos!W4,"")</f>
        <v>61</v>
      </c>
      <c r="CV6">
        <f>IF(Duets!$X4="Y",Duets!A4,"")</f>
        <v>1</v>
      </c>
      <c r="CW6" t="str">
        <f>IF(Duets!$X4="Y",Duets!B4,"")</f>
        <v>OMG</v>
      </c>
      <c r="CX6" t="str">
        <f>IF(Duets!$X4="Y",Duets!C4,"")</f>
        <v>Wall, McBride</v>
      </c>
      <c r="CY6">
        <f>IF(Duets!$X4="Y",Duets!W4,"")</f>
        <v>56.5</v>
      </c>
      <c r="DA6">
        <f>IF(Trios!$X4="Y",Trios!A4,"")</f>
        <v>3</v>
      </c>
      <c r="DB6" t="str">
        <f>IF(Trios!$X4="Y",Trios!B4,"")</f>
        <v>Prior Lake</v>
      </c>
      <c r="DC6" t="str">
        <f>IF(Trios!$X4="Y",Trios!C4,"")</f>
        <v>Cline, Lein, Ling</v>
      </c>
      <c r="DD6">
        <f>IF(Trios!$X4="Y",Trios!W4,"")</f>
        <v>50.5</v>
      </c>
      <c r="DF6">
        <f>IF(Team!$Y4="Y",Team!A4,"")</f>
        <v>4</v>
      </c>
      <c r="DG6" t="str">
        <f>IF(Team!$Y4="Y",Team!B4,"")</f>
        <v>Prior Lake</v>
      </c>
      <c r="DH6" t="str">
        <f>IF(Team!$Y4="Y",Team!C4,"")</f>
        <v>Benson, Cline, Lein, Ling, Rickert, Rivera</v>
      </c>
      <c r="DI6">
        <f>IF(Team!$Y4="Y",Team!X4,"")</f>
        <v>57.666666666666671</v>
      </c>
    </row>
    <row r="7" spans="1:113" s="76" customFormat="1" ht="15" x14ac:dyDescent="0.2">
      <c r="A7" s="79" t="s">
        <v>26</v>
      </c>
      <c r="B7" s="79"/>
      <c r="C7" s="79"/>
      <c r="D7" s="79"/>
      <c r="E7" s="80"/>
      <c r="G7" s="79" t="s">
        <v>26</v>
      </c>
      <c r="H7" s="79"/>
      <c r="I7" s="79"/>
      <c r="J7" s="79"/>
      <c r="K7" s="80"/>
      <c r="M7" s="79" t="s">
        <v>26</v>
      </c>
      <c r="N7" s="79"/>
      <c r="O7" s="79"/>
      <c r="P7" s="79"/>
      <c r="Q7" s="80"/>
      <c r="S7" s="79" t="s">
        <v>26</v>
      </c>
      <c r="T7" s="85"/>
      <c r="U7" s="79"/>
      <c r="V7" s="79"/>
      <c r="W7" s="80"/>
      <c r="CQ7" s="76">
        <f>IF(Solos!$X5="Y",Solos!A5,"")</f>
        <v>3</v>
      </c>
      <c r="CR7" s="76" t="str">
        <f>IF(Solos!$X5="Y",Solos!B5,"")</f>
        <v>OMG</v>
      </c>
      <c r="CS7" s="76" t="str">
        <f>IF(Solos!$X5="Y",Solos!C5,"")</f>
        <v>Erika Badger</v>
      </c>
      <c r="CT7" s="76">
        <f>IF(Solos!$X5="Y",Solos!W5,"")</f>
        <v>59.666666666666664</v>
      </c>
      <c r="CV7" s="76">
        <f>IF(Duets!$X5="Y",Duets!A5,"")</f>
        <v>3</v>
      </c>
      <c r="CW7" s="76" t="str">
        <f>IF(Duets!$X5="Y",Duets!B5,"")</f>
        <v>OMG</v>
      </c>
      <c r="CX7" s="76" t="str">
        <f>IF(Duets!$X5="Y",Duets!C5,"")</f>
        <v>Durdin, Ganser</v>
      </c>
      <c r="CY7" s="76">
        <f>IF(Duets!$X5="Y",Duets!W5,"")</f>
        <v>56.166666666666671</v>
      </c>
      <c r="DA7" s="76">
        <f>IF(Trios!$X5="Y",Trios!A5,"")</f>
        <v>1</v>
      </c>
      <c r="DB7" s="76" t="str">
        <f>IF(Trios!$X5="Y",Trios!B5,"")</f>
        <v>OMG</v>
      </c>
      <c r="DC7" s="76" t="str">
        <f>IF(Trios!$X5="Y",Trios!C5,"")</f>
        <v>Jacobsen, Little, Smith</v>
      </c>
      <c r="DD7" s="76">
        <f>IF(Trios!$X5="Y",Trios!W5,"")</f>
        <v>47.833333333333329</v>
      </c>
      <c r="DF7" s="76" t="str">
        <f>IF(Team!$Y5="Y",Team!A5,"")</f>
        <v/>
      </c>
      <c r="DG7" s="76" t="str">
        <f>IF(Team!$Y5="Y",Team!B5,"")</f>
        <v/>
      </c>
      <c r="DH7" s="76" t="str">
        <f>IF(Team!$Y5="Y",Team!C5,"")</f>
        <v/>
      </c>
      <c r="DI7" s="76" t="str">
        <f>IF(Team!$Y5="Y",Team!X5,"")</f>
        <v/>
      </c>
    </row>
    <row r="8" spans="1:113" s="76" customFormat="1" ht="15.75" x14ac:dyDescent="0.25">
      <c r="A8" s="81" t="s">
        <v>24</v>
      </c>
      <c r="B8" s="82" t="s">
        <v>23</v>
      </c>
      <c r="C8" s="82" t="s">
        <v>18</v>
      </c>
      <c r="D8" s="80" t="s">
        <v>25</v>
      </c>
      <c r="E8" s="83" t="s">
        <v>27</v>
      </c>
      <c r="G8" s="81" t="s">
        <v>24</v>
      </c>
      <c r="H8" s="81" t="s">
        <v>13</v>
      </c>
      <c r="I8" s="82" t="s">
        <v>18</v>
      </c>
      <c r="J8" s="80" t="s">
        <v>25</v>
      </c>
      <c r="K8" s="83" t="s">
        <v>27</v>
      </c>
      <c r="L8" s="77"/>
      <c r="M8" s="81" t="s">
        <v>24</v>
      </c>
      <c r="N8" s="81" t="s">
        <v>14</v>
      </c>
      <c r="O8" s="82" t="s">
        <v>18</v>
      </c>
      <c r="P8" s="80" t="s">
        <v>25</v>
      </c>
      <c r="Q8" s="83" t="s">
        <v>27</v>
      </c>
      <c r="S8" s="81" t="s">
        <v>24</v>
      </c>
      <c r="T8" s="86" t="s">
        <v>15</v>
      </c>
      <c r="U8" s="82" t="s">
        <v>18</v>
      </c>
      <c r="V8" s="80" t="s">
        <v>25</v>
      </c>
      <c r="W8" s="83" t="s">
        <v>27</v>
      </c>
      <c r="CQ8" s="76" t="str">
        <f>IF(Solos!$X6="Y",Solos!A6,"")</f>
        <v/>
      </c>
      <c r="CR8" s="76" t="str">
        <f>IF(Solos!$X6="Y",Solos!B6,"")</f>
        <v/>
      </c>
      <c r="CS8" s="76" t="str">
        <f>IF(Solos!$X6="Y",Solos!C6,"")</f>
        <v/>
      </c>
      <c r="CT8" s="76" t="str">
        <f>IF(Solos!$X6="Y",Solos!W6,"")</f>
        <v/>
      </c>
      <c r="CV8" s="76">
        <f>IF(Duets!$X6="Y",Duets!A6,"")</f>
        <v>2</v>
      </c>
      <c r="CW8" s="76" t="str">
        <f>IF(Duets!$X6="Y",Duets!B6,"")</f>
        <v>Prior Lake</v>
      </c>
      <c r="CX8" s="76" t="str">
        <f>IF(Duets!$X6="Y",Duets!C6,"")</f>
        <v>Rickert, Rivera</v>
      </c>
      <c r="CY8" s="76">
        <f>IF(Duets!$X6="Y",Duets!W6,"")</f>
        <v>52</v>
      </c>
      <c r="DA8" s="76" t="str">
        <f>IF(Trios!$X6="Y",Trios!A6,"")</f>
        <v/>
      </c>
      <c r="DB8" s="76" t="str">
        <f>IF(Trios!$X6="Y",Trios!B6,"")</f>
        <v/>
      </c>
      <c r="DC8" s="76" t="str">
        <f>IF(Trios!$X6="Y",Trios!C6,"")</f>
        <v/>
      </c>
      <c r="DD8" s="76" t="str">
        <f>IF(Trios!$X6="Y",Trios!W6,"")</f>
        <v/>
      </c>
      <c r="DF8" s="76" t="str">
        <f>IF(Team!$Y6="Y",Team!A6,"")</f>
        <v/>
      </c>
      <c r="DG8" s="76" t="str">
        <f>IF(Team!$Y6="Y",Team!B6,"")</f>
        <v/>
      </c>
      <c r="DH8" s="76" t="str">
        <f>IF(Team!$Y6="Y",Team!C6,"")</f>
        <v/>
      </c>
      <c r="DI8" s="76" t="str">
        <f>IF(Team!$Y6="Y",Team!X6,"")</f>
        <v/>
      </c>
    </row>
    <row r="9" spans="1:113" s="76" customFormat="1" ht="47.25" x14ac:dyDescent="0.25">
      <c r="A9" s="80">
        <v>63.666666666666664</v>
      </c>
      <c r="B9" s="80" t="s">
        <v>36</v>
      </c>
      <c r="C9" s="80" t="s">
        <v>30</v>
      </c>
      <c r="D9" s="84">
        <v>63.666666666666664</v>
      </c>
      <c r="E9" s="80">
        <v>5</v>
      </c>
      <c r="F9" s="10"/>
      <c r="G9" s="80">
        <v>61.666666666666664</v>
      </c>
      <c r="H9" s="80" t="s">
        <v>40</v>
      </c>
      <c r="I9" s="80" t="s">
        <v>30</v>
      </c>
      <c r="J9" s="84">
        <v>61.666666666666664</v>
      </c>
      <c r="K9" s="80">
        <v>7</v>
      </c>
      <c r="L9" s="10"/>
      <c r="M9" s="80">
        <v>57.166666666666671</v>
      </c>
      <c r="N9" s="80" t="s">
        <v>43</v>
      </c>
      <c r="O9" s="80" t="s">
        <v>34</v>
      </c>
      <c r="P9" s="84">
        <v>57.166666666666671</v>
      </c>
      <c r="Q9" s="80">
        <v>7</v>
      </c>
      <c r="R9" s="10"/>
      <c r="S9" s="80">
        <v>62.666666666666664</v>
      </c>
      <c r="T9" s="87" t="s">
        <v>47</v>
      </c>
      <c r="U9" s="80" t="s">
        <v>34</v>
      </c>
      <c r="V9" s="84">
        <v>62.666666666666664</v>
      </c>
      <c r="W9" s="80">
        <v>10</v>
      </c>
      <c r="CQ9" s="76" t="str">
        <f>IF(Solos!$X7="Y",Solos!A7,"")</f>
        <v/>
      </c>
      <c r="CR9" s="76" t="str">
        <f>IF(Solos!$X7="Y",Solos!B7,"")</f>
        <v/>
      </c>
      <c r="CS9" s="76" t="str">
        <f>IF(Solos!$X7="Y",Solos!C7,"")</f>
        <v/>
      </c>
      <c r="CT9" s="76" t="str">
        <f>IF(Solos!$X7="Y",Solos!W7,"")</f>
        <v/>
      </c>
      <c r="CV9" s="76" t="str">
        <f>IF(Duets!$X7="Y",Duets!A7,"")</f>
        <v/>
      </c>
      <c r="CW9" s="76" t="str">
        <f>IF(Duets!$X7="Y",Duets!B7,"")</f>
        <v/>
      </c>
      <c r="CX9" s="76" t="str">
        <f>IF(Duets!$X7="Y",Duets!C7,"")</f>
        <v/>
      </c>
      <c r="CY9" s="76" t="str">
        <f>IF(Duets!$X7="Y",Duets!W7,"")</f>
        <v/>
      </c>
      <c r="DA9" s="76" t="str">
        <f>IF(Trios!$X7="Y",Trios!A7,"")</f>
        <v/>
      </c>
      <c r="DB9" s="76" t="str">
        <f>IF(Trios!$X7="Y",Trios!B7,"")</f>
        <v/>
      </c>
      <c r="DC9" s="76" t="str">
        <f>IF(Trios!$X7="Y",Trios!C7,"")</f>
        <v/>
      </c>
      <c r="DD9" s="76" t="str">
        <f>IF(Trios!$X7="Y",Trios!W7,"")</f>
        <v/>
      </c>
      <c r="DF9" s="76" t="str">
        <f>IF(Team!$Y7="Y",Team!A7,"")</f>
        <v/>
      </c>
      <c r="DG9" s="76" t="str">
        <f>IF(Team!$Y7="Y",Team!B7,"")</f>
        <v/>
      </c>
      <c r="DH9" s="76" t="str">
        <f>IF(Team!$Y7="Y",Team!C7,"")</f>
        <v/>
      </c>
      <c r="DI9" s="76" t="str">
        <f>IF(Team!$Y7="Y",Team!X7,"")</f>
        <v/>
      </c>
    </row>
    <row r="10" spans="1:113" s="76" customFormat="1" ht="31.5" x14ac:dyDescent="0.25">
      <c r="A10" s="80">
        <v>61</v>
      </c>
      <c r="B10" s="80" t="s">
        <v>33</v>
      </c>
      <c r="C10" s="80" t="s">
        <v>30</v>
      </c>
      <c r="D10" s="84">
        <v>61</v>
      </c>
      <c r="E10" s="80">
        <v>3</v>
      </c>
      <c r="F10" s="10"/>
      <c r="G10" s="80">
        <v>56.5</v>
      </c>
      <c r="H10" s="80" t="s">
        <v>37</v>
      </c>
      <c r="I10" s="80" t="s">
        <v>34</v>
      </c>
      <c r="J10" s="84">
        <v>56.5</v>
      </c>
      <c r="K10" s="80">
        <v>4</v>
      </c>
      <c r="L10" s="10"/>
      <c r="M10" s="80">
        <v>50.5</v>
      </c>
      <c r="N10" s="80" t="s">
        <v>42</v>
      </c>
      <c r="O10" s="80" t="s">
        <v>30</v>
      </c>
      <c r="P10" s="84">
        <v>50.5</v>
      </c>
      <c r="Q10" s="80">
        <v>4</v>
      </c>
      <c r="R10" s="10"/>
      <c r="S10" s="80">
        <v>57.666666666666671</v>
      </c>
      <c r="T10" s="87" t="s">
        <v>46</v>
      </c>
      <c r="U10" s="80" t="s">
        <v>30</v>
      </c>
      <c r="V10" s="84">
        <v>57.666666666666671</v>
      </c>
      <c r="W10" s="80">
        <v>2</v>
      </c>
      <c r="CQ10" s="76" t="str">
        <f>IF(Solos!$X8="Y",Solos!A8,"")</f>
        <v/>
      </c>
      <c r="CR10" s="76" t="str">
        <f>IF(Solos!$X8="Y",Solos!B8,"")</f>
        <v/>
      </c>
      <c r="CS10" s="76" t="str">
        <f>IF(Solos!$X8="Y",Solos!C8,"")</f>
        <v/>
      </c>
      <c r="CT10" s="76" t="str">
        <f>IF(Solos!$X8="Y",Solos!W8,"")</f>
        <v/>
      </c>
      <c r="CV10" s="76" t="str">
        <f>IF(Duets!$X8="Y",Duets!A8,"")</f>
        <v/>
      </c>
      <c r="CW10" s="76" t="str">
        <f>IF(Duets!$X8="Y",Duets!B8,"")</f>
        <v/>
      </c>
      <c r="CX10" s="76" t="str">
        <f>IF(Duets!$X8="Y",Duets!C8,"")</f>
        <v/>
      </c>
      <c r="CY10" s="76" t="str">
        <f>IF(Duets!$X8="Y",Duets!W8,"")</f>
        <v/>
      </c>
      <c r="DA10" s="76" t="str">
        <f>IF(Trios!$X8="Y",Trios!A8,"")</f>
        <v/>
      </c>
      <c r="DB10" s="76" t="str">
        <f>IF(Trios!$X8="Y",Trios!B8,"")</f>
        <v/>
      </c>
      <c r="DC10" s="76" t="str">
        <f>IF(Trios!$X8="Y",Trios!C8,"")</f>
        <v/>
      </c>
      <c r="DD10" s="76" t="str">
        <f>IF(Trios!$X8="Y",Trios!W8,"")</f>
        <v/>
      </c>
      <c r="DF10" s="76" t="str">
        <f>IF(Team!$Y8="Y",Team!A8,"")</f>
        <v/>
      </c>
      <c r="DG10" s="76" t="str">
        <f>IF(Team!$Y8="Y",Team!B8,"")</f>
        <v/>
      </c>
      <c r="DH10" s="76" t="str">
        <f>IF(Team!$Y8="Y",Team!C8,"")</f>
        <v/>
      </c>
      <c r="DI10" s="76" t="str">
        <f>IF(Team!$Y8="Y",Team!X8,"")</f>
        <v/>
      </c>
    </row>
    <row r="11" spans="1:113" s="76" customFormat="1" ht="15" x14ac:dyDescent="0.2">
      <c r="A11" s="80">
        <v>59.666666666666664</v>
      </c>
      <c r="B11" s="80" t="s">
        <v>35</v>
      </c>
      <c r="C11" s="80" t="s">
        <v>34</v>
      </c>
      <c r="D11" s="84">
        <v>59.666666666666664</v>
      </c>
      <c r="E11" s="80">
        <v>1</v>
      </c>
      <c r="F11" s="10"/>
      <c r="G11" s="80">
        <v>56.166666666666671</v>
      </c>
      <c r="H11" s="80" t="s">
        <v>39</v>
      </c>
      <c r="I11" s="80" t="s">
        <v>34</v>
      </c>
      <c r="J11" s="84">
        <v>56.166666666666671</v>
      </c>
      <c r="K11" s="80">
        <v>2</v>
      </c>
      <c r="L11" s="10"/>
      <c r="M11" s="80">
        <v>47.833333333333329</v>
      </c>
      <c r="N11" s="80" t="s">
        <v>48</v>
      </c>
      <c r="O11" s="80" t="s">
        <v>34</v>
      </c>
      <c r="P11" s="84">
        <v>47.833333333333329</v>
      </c>
      <c r="Q11" s="80">
        <v>2</v>
      </c>
      <c r="R11" s="10"/>
      <c r="T11" s="78"/>
      <c r="W11" s="10"/>
      <c r="CQ11" s="76" t="str">
        <f>IF(Solos!$X9="Y",Solos!A9,"")</f>
        <v/>
      </c>
      <c r="CR11" s="76" t="str">
        <f>IF(Solos!$X9="Y",Solos!B9,"")</f>
        <v/>
      </c>
      <c r="CS11" s="76" t="str">
        <f>IF(Solos!$X9="Y",Solos!C9,"")</f>
        <v/>
      </c>
      <c r="CT11" s="76" t="str">
        <f>IF(Solos!$X9="Y",Solos!W9,"")</f>
        <v/>
      </c>
      <c r="CV11" s="76" t="str">
        <f>IF(Duets!$X9="Y",Duets!A9,"")</f>
        <v/>
      </c>
      <c r="CW11" s="76" t="str">
        <f>IF(Duets!$X9="Y",Duets!B9,"")</f>
        <v/>
      </c>
      <c r="CX11" s="76" t="str">
        <f>IF(Duets!$X9="Y",Duets!C9,"")</f>
        <v/>
      </c>
      <c r="CY11" s="76" t="str">
        <f>IF(Duets!$X9="Y",Duets!W9,"")</f>
        <v/>
      </c>
      <c r="DA11" s="76" t="str">
        <f>IF(Trios!$X9="Y",Trios!A9,"")</f>
        <v/>
      </c>
      <c r="DB11" s="76" t="str">
        <f>IF(Trios!$X9="Y",Trios!B9,"")</f>
        <v/>
      </c>
      <c r="DC11" s="76" t="str">
        <f>IF(Trios!$X9="Y",Trios!C9,"")</f>
        <v/>
      </c>
      <c r="DD11" s="76" t="str">
        <f>IF(Trios!$X9="Y",Trios!W9,"")</f>
        <v/>
      </c>
      <c r="DF11" s="76" t="str">
        <f>IF(Team!$Y9="Y",Team!A9,"")</f>
        <v/>
      </c>
      <c r="DG11" s="76" t="str">
        <f>IF(Team!$Y9="Y",Team!B9,"")</f>
        <v/>
      </c>
      <c r="DH11" s="76" t="str">
        <f>IF(Team!$Y9="Y",Team!C9,"")</f>
        <v/>
      </c>
      <c r="DI11" s="76" t="str">
        <f>IF(Team!$Y9="Y",Team!X9,"")</f>
        <v/>
      </c>
    </row>
    <row r="12" spans="1:113" ht="15" x14ac:dyDescent="0.2">
      <c r="E12" s="52"/>
      <c r="F12" s="52"/>
      <c r="G12" s="80">
        <v>52</v>
      </c>
      <c r="H12" s="80" t="s">
        <v>38</v>
      </c>
      <c r="I12" s="80" t="s">
        <v>30</v>
      </c>
      <c r="J12" s="84">
        <v>52</v>
      </c>
      <c r="K12" s="80"/>
      <c r="L12" s="52"/>
      <c r="Q12" s="52"/>
      <c r="R12" s="52"/>
      <c r="W12" s="52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">
      <c r="E13" s="52"/>
      <c r="F13" s="52"/>
      <c r="K13" s="52"/>
      <c r="L13" s="52"/>
      <c r="Q13" s="52"/>
      <c r="R13" s="52"/>
      <c r="S13" s="52"/>
      <c r="T13" s="71"/>
      <c r="U13" s="52"/>
      <c r="V13" s="52"/>
      <c r="W13" s="52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">
      <c r="E14" s="52"/>
      <c r="F14" s="52"/>
      <c r="K14" s="52"/>
      <c r="L14" s="52"/>
      <c r="Q14" s="52"/>
      <c r="R14" s="52"/>
      <c r="S14" s="52"/>
      <c r="T14" s="71"/>
      <c r="U14" s="52"/>
      <c r="V14" s="52"/>
      <c r="W14" s="52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">
      <c r="E15" s="52"/>
      <c r="F15" s="52"/>
      <c r="K15" s="52"/>
      <c r="L15" s="52"/>
      <c r="Q15" s="52"/>
      <c r="R15" s="52"/>
      <c r="S15" s="52"/>
      <c r="T15" s="71"/>
      <c r="U15" s="52"/>
      <c r="V15" s="52"/>
      <c r="W15" s="52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">
      <c r="A16" s="52"/>
      <c r="B16" s="59"/>
      <c r="C16" s="52"/>
      <c r="D16" s="52"/>
      <c r="E16" s="52"/>
      <c r="F16" s="52"/>
      <c r="K16" s="52"/>
      <c r="L16" s="52"/>
      <c r="Q16" s="52"/>
      <c r="R16" s="52"/>
      <c r="S16" s="52"/>
      <c r="T16" s="71"/>
      <c r="U16" s="52"/>
      <c r="V16" s="52"/>
      <c r="W16" s="52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hidden="1" x14ac:dyDescent="0.2">
      <c r="A17" s="52"/>
      <c r="B17" s="59"/>
      <c r="C17" s="52"/>
      <c r="D17" s="52"/>
      <c r="E17" s="52"/>
      <c r="F17" s="52"/>
      <c r="K17" s="52"/>
      <c r="L17" s="52"/>
      <c r="Q17" s="52"/>
      <c r="R17" s="52"/>
      <c r="S17" s="52"/>
      <c r="T17" s="71"/>
      <c r="U17" s="52"/>
      <c r="V17" s="52"/>
      <c r="W17" s="52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hidden="1" thickBot="1" x14ac:dyDescent="0.25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 hidden="1" x14ac:dyDescent="0.25">
      <c r="B19" s="61"/>
      <c r="C19" s="62"/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 hidden="1" x14ac:dyDescent="0.25">
      <c r="B20" s="63"/>
      <c r="C20" s="64"/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hidden="1" thickBot="1" x14ac:dyDescent="0.3">
      <c r="B21" s="65"/>
      <c r="C21" s="66"/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hidden="1" x14ac:dyDescent="0.2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hidden="1" x14ac:dyDescent="0.2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hidden="1" x14ac:dyDescent="0.2">
      <c r="A24" s="47"/>
      <c r="B24" s="47"/>
      <c r="C24" s="47"/>
      <c r="D24" s="47"/>
      <c r="G24" s="47"/>
      <c r="H24" s="47"/>
      <c r="I24" s="47"/>
      <c r="J24" s="47"/>
      <c r="M24" s="47"/>
      <c r="N24" s="47"/>
      <c r="O24" s="47"/>
      <c r="P24" s="47"/>
      <c r="S24" s="47"/>
      <c r="T24" s="70"/>
      <c r="U24" s="47"/>
      <c r="V24" s="47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hidden="1" x14ac:dyDescent="0.2">
      <c r="B25" s="67"/>
      <c r="C25" s="49"/>
      <c r="E25" s="50"/>
      <c r="I25" s="49"/>
      <c r="K25" s="50"/>
      <c r="L25" s="50"/>
      <c r="O25" s="49"/>
      <c r="Q25" s="50"/>
      <c r="U25" s="49"/>
      <c r="W25" s="50"/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hidden="1" x14ac:dyDescent="0.2">
      <c r="B26" s="68"/>
      <c r="D26" s="48"/>
      <c r="E26" s="52"/>
      <c r="F26" s="52"/>
      <c r="J26" s="48"/>
      <c r="K26" s="52"/>
      <c r="L26" s="52"/>
      <c r="P26" s="48"/>
      <c r="Q26" s="52"/>
      <c r="R26" s="52"/>
      <c r="V26" s="48"/>
      <c r="W26" s="52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hidden="1" x14ac:dyDescent="0.2">
      <c r="B27" s="68"/>
      <c r="D27" s="48"/>
      <c r="E27" s="52"/>
      <c r="F27" s="52"/>
      <c r="J27" s="48"/>
      <c r="K27" s="52"/>
      <c r="L27" s="52"/>
      <c r="P27" s="48"/>
      <c r="Q27" s="52"/>
      <c r="R27" s="52"/>
      <c r="V27" s="48"/>
      <c r="W27" s="52"/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hidden="1" x14ac:dyDescent="0.2">
      <c r="B28" s="68"/>
      <c r="D28" s="48"/>
      <c r="E28" s="52"/>
      <c r="F28" s="52"/>
      <c r="J28" s="48"/>
      <c r="K28" s="52"/>
      <c r="L28" s="52"/>
      <c r="P28" s="48"/>
      <c r="Q28" s="52"/>
      <c r="R28" s="52"/>
      <c r="V28" s="48"/>
      <c r="W28" s="52"/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hidden="1" x14ac:dyDescent="0.2">
      <c r="B29" s="68"/>
      <c r="D29" s="48"/>
      <c r="E29" s="52"/>
      <c r="F29" s="52"/>
      <c r="J29" s="48"/>
      <c r="K29" s="52"/>
      <c r="L29" s="52"/>
      <c r="P29" s="48"/>
      <c r="Q29" s="52"/>
      <c r="R29" s="52"/>
      <c r="W29" s="52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hidden="1" x14ac:dyDescent="0.2">
      <c r="E30" s="52"/>
      <c r="F30" s="52"/>
      <c r="J30" s="48"/>
      <c r="K30" s="52"/>
      <c r="L30" s="52"/>
      <c r="Q30" s="52"/>
      <c r="R30" s="52"/>
      <c r="S30" s="52"/>
      <c r="T30" s="71"/>
      <c r="U30" s="52"/>
      <c r="V30" s="52"/>
      <c r="W30" s="52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hidden="1" x14ac:dyDescent="0.2">
      <c r="E31" s="52"/>
      <c r="F31" s="52"/>
      <c r="K31" s="52"/>
      <c r="L31" s="52"/>
      <c r="Q31" s="52"/>
      <c r="R31" s="52"/>
      <c r="S31" s="52"/>
      <c r="T31" s="71"/>
      <c r="U31" s="52"/>
      <c r="V31" s="52"/>
      <c r="W31" s="52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hidden="1" x14ac:dyDescent="0.2">
      <c r="E32" s="52"/>
      <c r="F32" s="52"/>
      <c r="K32" s="52"/>
      <c r="L32" s="52"/>
      <c r="Q32" s="52"/>
      <c r="R32" s="52"/>
      <c r="S32" s="52"/>
      <c r="T32" s="71"/>
      <c r="U32" s="52"/>
      <c r="V32" s="52"/>
      <c r="W32" s="52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hidden="1" x14ac:dyDescent="0.2">
      <c r="A33" s="52"/>
      <c r="B33" s="59"/>
      <c r="C33" s="52"/>
      <c r="D33" s="52"/>
      <c r="E33" s="52"/>
      <c r="F33" s="52"/>
      <c r="K33" s="52"/>
      <c r="L33" s="52"/>
      <c r="Q33" s="52"/>
      <c r="R33" s="52"/>
      <c r="S33" s="52"/>
      <c r="T33" s="71"/>
      <c r="U33" s="52"/>
      <c r="V33" s="52"/>
      <c r="W33" s="52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hidden="1" x14ac:dyDescent="0.2">
      <c r="A34" s="52"/>
      <c r="B34" s="59"/>
      <c r="C34" s="52"/>
      <c r="D34" s="52"/>
      <c r="E34" s="52"/>
      <c r="F34" s="52"/>
      <c r="K34" s="52"/>
      <c r="L34" s="52"/>
      <c r="Q34" s="52"/>
      <c r="R34" s="52"/>
      <c r="S34" s="52"/>
      <c r="T34" s="71"/>
      <c r="U34" s="52"/>
      <c r="V34" s="52"/>
      <c r="W34" s="52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hidden="1" thickBot="1" x14ac:dyDescent="0.25">
      <c r="B35" s="2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71"/>
      <c r="U35" s="52"/>
      <c r="V35" s="52"/>
      <c r="W35" s="52"/>
    </row>
    <row r="36" spans="1:113" ht="18" hidden="1" x14ac:dyDescent="0.25">
      <c r="B36" s="61"/>
      <c r="C36" s="62"/>
    </row>
    <row r="37" spans="1:113" ht="18" hidden="1" x14ac:dyDescent="0.25">
      <c r="B37" s="63"/>
      <c r="C37" s="64"/>
    </row>
    <row r="38" spans="1:113" ht="18.75" hidden="1" thickBot="1" x14ac:dyDescent="0.3">
      <c r="B38" s="65"/>
      <c r="C38" s="66"/>
    </row>
    <row r="39" spans="1:113" hidden="1" x14ac:dyDescent="0.2">
      <c r="B39" s="29"/>
    </row>
    <row r="40" spans="1:113" hidden="1" x14ac:dyDescent="0.2">
      <c r="B40" s="29"/>
    </row>
    <row r="41" spans="1:113" hidden="1" x14ac:dyDescent="0.2">
      <c r="A41" s="47"/>
      <c r="B41" s="47"/>
      <c r="C41" s="47"/>
      <c r="D41" s="47"/>
      <c r="G41" s="47"/>
      <c r="H41" s="47"/>
      <c r="I41" s="47"/>
      <c r="J41" s="47"/>
      <c r="M41" s="47"/>
      <c r="N41" s="47"/>
      <c r="O41" s="47"/>
      <c r="P41" s="47"/>
      <c r="S41" s="47"/>
      <c r="T41" s="70"/>
      <c r="U41" s="47"/>
      <c r="V41" s="47"/>
    </row>
    <row r="42" spans="1:113" hidden="1" x14ac:dyDescent="0.2">
      <c r="B42" s="67"/>
      <c r="C42" s="49"/>
      <c r="E42" s="50"/>
      <c r="I42" s="49"/>
      <c r="K42" s="50"/>
      <c r="L42" s="50"/>
      <c r="O42" s="49"/>
      <c r="Q42" s="50"/>
      <c r="U42" s="49"/>
      <c r="W42" s="50"/>
    </row>
    <row r="43" spans="1:113" hidden="1" x14ac:dyDescent="0.2">
      <c r="B43" s="68"/>
      <c r="D43" s="48"/>
      <c r="E43" s="52"/>
      <c r="F43" s="52"/>
      <c r="J43" s="48"/>
      <c r="K43" s="52"/>
      <c r="L43" s="52"/>
      <c r="P43" s="48"/>
      <c r="Q43" s="52"/>
      <c r="R43" s="52"/>
      <c r="V43" s="48"/>
      <c r="W43" s="52"/>
    </row>
    <row r="44" spans="1:113" hidden="1" x14ac:dyDescent="0.2">
      <c r="B44" s="68"/>
      <c r="D44" s="48"/>
      <c r="E44" s="52"/>
      <c r="F44" s="52"/>
      <c r="J44" s="48"/>
      <c r="K44" s="52"/>
      <c r="L44" s="52"/>
      <c r="P44" s="48"/>
      <c r="Q44" s="52"/>
      <c r="R44" s="52"/>
      <c r="V44" s="48"/>
      <c r="W44" s="52"/>
    </row>
    <row r="45" spans="1:113" hidden="1" x14ac:dyDescent="0.2">
      <c r="B45" s="68"/>
      <c r="D45" s="48"/>
      <c r="E45" s="52"/>
      <c r="F45" s="52"/>
      <c r="J45" s="48"/>
      <c r="K45" s="52"/>
      <c r="L45" s="52"/>
      <c r="P45" s="48"/>
      <c r="Q45" s="52"/>
      <c r="R45" s="52"/>
      <c r="V45" s="48"/>
      <c r="W45" s="52"/>
    </row>
    <row r="46" spans="1:113" hidden="1" x14ac:dyDescent="0.2">
      <c r="B46" s="68"/>
      <c r="D46" s="48"/>
      <c r="E46" s="52"/>
      <c r="F46" s="52"/>
      <c r="J46" s="48"/>
      <c r="K46" s="52"/>
      <c r="L46" s="52"/>
      <c r="P46" s="48"/>
      <c r="Q46" s="52"/>
      <c r="R46" s="52"/>
      <c r="W46" s="52"/>
    </row>
    <row r="47" spans="1:113" hidden="1" x14ac:dyDescent="0.2">
      <c r="E47" s="52"/>
      <c r="F47" s="52"/>
      <c r="J47" s="48"/>
      <c r="K47" s="52"/>
      <c r="L47" s="52"/>
      <c r="Q47" s="52"/>
      <c r="R47" s="52"/>
      <c r="S47" s="52"/>
      <c r="T47" s="71"/>
      <c r="U47" s="52"/>
      <c r="V47" s="52"/>
      <c r="W47" s="52"/>
    </row>
    <row r="48" spans="1:113" hidden="1" x14ac:dyDescent="0.2">
      <c r="E48" s="52"/>
      <c r="F48" s="52"/>
      <c r="K48" s="52"/>
      <c r="L48" s="52"/>
      <c r="Q48" s="52"/>
      <c r="R48" s="52"/>
      <c r="S48" s="52"/>
      <c r="T48" s="71"/>
      <c r="U48" s="52"/>
      <c r="V48" s="52"/>
      <c r="W48" s="52"/>
    </row>
    <row r="49" spans="1:23" x14ac:dyDescent="0.2">
      <c r="E49" s="52"/>
      <c r="F49" s="52"/>
      <c r="K49" s="52"/>
      <c r="L49" s="52"/>
      <c r="Q49" s="52"/>
      <c r="R49" s="52"/>
      <c r="S49" s="52"/>
      <c r="T49" s="71"/>
      <c r="U49" s="52"/>
      <c r="V49" s="52"/>
      <c r="W49" s="52"/>
    </row>
    <row r="50" spans="1:23" x14ac:dyDescent="0.2">
      <c r="A50" s="52"/>
      <c r="B50" s="59"/>
      <c r="C50" s="52"/>
      <c r="D50" s="52"/>
      <c r="E50" s="52"/>
      <c r="F50" s="52"/>
      <c r="K50" s="52"/>
      <c r="L50" s="52"/>
      <c r="Q50" s="52"/>
      <c r="R50" s="52"/>
      <c r="S50" s="52"/>
      <c r="T50" s="71"/>
      <c r="U50" s="52"/>
      <c r="V50" s="52"/>
      <c r="W50" s="52"/>
    </row>
    <row r="51" spans="1:23" x14ac:dyDescent="0.2">
      <c r="A51" s="52"/>
      <c r="B51" s="59"/>
      <c r="C51" s="52"/>
      <c r="D51" s="52"/>
      <c r="E51" s="52"/>
      <c r="F51" s="52"/>
      <c r="K51" s="52"/>
      <c r="L51" s="52"/>
      <c r="Q51" s="52"/>
      <c r="R51" s="52"/>
      <c r="S51" s="52"/>
      <c r="T51" s="71"/>
      <c r="U51" s="52"/>
      <c r="V51" s="52"/>
      <c r="W51" s="52"/>
    </row>
    <row r="52" spans="1:23" x14ac:dyDescent="0.2">
      <c r="A52" s="52"/>
      <c r="B52" s="59"/>
      <c r="C52" s="52"/>
      <c r="D52" s="52"/>
      <c r="E52" s="52"/>
      <c r="F52" s="52"/>
      <c r="K52" s="52"/>
      <c r="L52" s="52"/>
      <c r="Q52" s="52"/>
      <c r="R52" s="52"/>
      <c r="S52" s="52"/>
      <c r="T52" s="71"/>
      <c r="U52" s="52"/>
      <c r="V52" s="52"/>
      <c r="W52" s="52"/>
    </row>
    <row r="53" spans="1:23" x14ac:dyDescent="0.2">
      <c r="A53" s="52"/>
      <c r="B53" s="5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71"/>
      <c r="U53" s="52"/>
      <c r="V53" s="52"/>
      <c r="W53" s="52"/>
    </row>
    <row r="54" spans="1:23" x14ac:dyDescent="0.2">
      <c r="A54" s="52"/>
      <c r="B54" s="5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71"/>
      <c r="U54" s="52"/>
      <c r="V54" s="52"/>
      <c r="W54" s="52"/>
    </row>
  </sheetData>
  <pageMargins left="0.7" right="0.7" top="0.75" bottom="0.75" header="0.3" footer="0.3"/>
  <pageSetup scale="51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Results!Print_Area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2015-04-16T23:47:39Z</cp:lastPrinted>
  <dcterms:created xsi:type="dcterms:W3CDTF">2011-04-05T15:51:54Z</dcterms:created>
  <dcterms:modified xsi:type="dcterms:W3CDTF">2015-04-18T16:05:37Z</dcterms:modified>
</cp:coreProperties>
</file>